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66" activeTab="0"/>
  </bookViews>
  <sheets>
    <sheet name="INDEX" sheetId="1" r:id="rId1"/>
    <sheet name="Undernourished 1969-2010" sheetId="2" r:id="rId2"/>
    <sheet name="Undernourished (g)" sheetId="3" r:id="rId3"/>
    <sheet name="Undernourished 2010" sheetId="4" r:id="rId4"/>
    <sheet name="World Grain ProdCons" sheetId="5" r:id="rId5"/>
    <sheet name="World Grain ProdCons (g)" sheetId="6" r:id="rId6"/>
    <sheet name="World Grain Yields" sheetId="7" r:id="rId7"/>
    <sheet name="World Grain Yields (g)" sheetId="8" r:id="rId8"/>
    <sheet name="Grain Yield Increase" sheetId="9" r:id="rId9"/>
    <sheet name="India US Milk Prod" sheetId="10" r:id="rId10"/>
    <sheet name="India US Milk Prod (g)" sheetId="11" r:id="rId11"/>
    <sheet name="Protein Production" sheetId="12" r:id="rId12"/>
    <sheet name="Protein Production (g)" sheetId="13" r:id="rId13"/>
    <sheet name="Protein Prod Per Person" sheetId="14" r:id="rId14"/>
    <sheet name="Protein Prod Per Person (g)" sheetId="15" r:id="rId15"/>
    <sheet name="Wild Fish Harvest" sheetId="16" r:id="rId16"/>
    <sheet name="Wild Fish Harvest (g)" sheetId="17" r:id="rId17"/>
    <sheet name="PerCap Fish Harvest (g)" sheetId="18" r:id="rId18"/>
    <sheet name="Soybean Production" sheetId="19" r:id="rId19"/>
    <sheet name="Soybean Production (g)" sheetId="20" r:id="rId20"/>
    <sheet name="Fertilizer Consumption" sheetId="21" r:id="rId21"/>
    <sheet name="Fertilizer Consumption (g)" sheetId="22" r:id="rId22"/>
    <sheet name="US Farmers' Markets" sheetId="23" r:id="rId23"/>
    <sheet name="US Farmers' Markets (g)" sheetId="24" r:id="rId24"/>
  </sheets>
  <externalReferences>
    <externalReference r:id="rId27"/>
  </externalReferences>
  <definedNames>
    <definedName name="Deflator">'[1]VS2001_EconData1999Dollars_data'!#REF!</definedName>
    <definedName name="_xlnm.Print_Area" localSheetId="13">'Protein Prod Per Person'!$A$1:$H$58</definedName>
    <definedName name="_xlnm.Print_Area" localSheetId="11">'Protein Production'!$A$1:$H$60</definedName>
    <definedName name="_xlnm.Print_Area" localSheetId="4">'World Grain ProdCons'!$A$1:$D$60</definedName>
    <definedName name="VeryTop" localSheetId="3">'Undernourished 2010'!$E$6</definedName>
  </definedNames>
  <calcPr fullCalcOnLoad="1"/>
</workbook>
</file>

<file path=xl/sharedStrings.xml><?xml version="1.0" encoding="utf-8"?>
<sst xmlns="http://schemas.openxmlformats.org/spreadsheetml/2006/main" count="137" uniqueCount="92">
  <si>
    <t>Undernourishment in the World, 1969-2010</t>
  </si>
  <si>
    <t>GRAPH: Number of Undernourished People in the World, 1969-2010</t>
  </si>
  <si>
    <t>Undernourishment in the World and in Selected Groups and Regions, 2010</t>
  </si>
  <si>
    <t>World Grain Production and Consumption, 1960-2010</t>
  </si>
  <si>
    <t>GRAPH: World Grain Production and Consumption, 1960-2010</t>
  </si>
  <si>
    <t>World Average Grain Yields, 1950-2010</t>
  </si>
  <si>
    <t>GRAPH: World Average Grain Yields, 1950-2010</t>
  </si>
  <si>
    <t>World Grain Yields, Annual Percent Increase by Decade, 1950-2010</t>
  </si>
  <si>
    <t>Milk Production in India and the United States, 1961-2009</t>
  </si>
  <si>
    <t>GRAPH: Milk Production in India and the United States, 1961-2009</t>
  </si>
  <si>
    <t>World Animal Protein Production, 1961-2009</t>
  </si>
  <si>
    <t>GRAPH: World Animal Protein Production, 1961-2009</t>
  </si>
  <si>
    <t>World Animal Protein Production Per Person, 1961-2009</t>
  </si>
  <si>
    <t>GRAPH: World Animal Protein Production Per Person, 1961-2009</t>
  </si>
  <si>
    <t>World Total and Per Person Wild Fish Harvest, 1950-2008</t>
  </si>
  <si>
    <t>GRAPH: World Total Wild Fish Harvest, 1950-2008</t>
  </si>
  <si>
    <t>GRAPH: World Wild Fish Catch Per Person, 1950-2008</t>
  </si>
  <si>
    <t>World Soybean Production, 1950-2010</t>
  </si>
  <si>
    <t>GRAPH: World Soybean Production, 1950-2010</t>
  </si>
  <si>
    <t>World Fertilizer Consumption, 1950-2009</t>
  </si>
  <si>
    <t>GRAPH: World Fertilizer Consumption, 1950-2009</t>
  </si>
  <si>
    <t>Farmers' Markets in Operation in the United States, 1994-2010</t>
  </si>
  <si>
    <t>GRAPH: Farmers' Markets in Operation in the United States, 1994-2010</t>
  </si>
  <si>
    <t>A full listing of data for the entire book is on-line at:</t>
  </si>
  <si>
    <t>http://www.earth-policy.org/books/wote/wote_data</t>
  </si>
  <si>
    <t>Year(s)</t>
  </si>
  <si>
    <t>Number of Undernourished People</t>
  </si>
  <si>
    <t>Millions</t>
  </si>
  <si>
    <t>1969 - 1971</t>
  </si>
  <si>
    <t>1979 - 1981</t>
  </si>
  <si>
    <t>1990 - 1992</t>
  </si>
  <si>
    <t>1995 - 1997</t>
  </si>
  <si>
    <t>2000 - 2002</t>
  </si>
  <si>
    <t>2005 - 2007</t>
  </si>
  <si>
    <t>2010 *</t>
  </si>
  <si>
    <t>Note: 2010 is a projection by FAO.</t>
  </si>
  <si>
    <t>Group or Region</t>
  </si>
  <si>
    <t>Undernourished People in 2010</t>
  </si>
  <si>
    <t>Share of Population</t>
  </si>
  <si>
    <t>Percent</t>
  </si>
  <si>
    <t>Developed Countries</t>
  </si>
  <si>
    <t>Developing Countries</t>
  </si>
  <si>
    <t>Asia and the Pacific</t>
  </si>
  <si>
    <t>Latin America and the Caribbean</t>
  </si>
  <si>
    <t>Near East and North Africa</t>
  </si>
  <si>
    <t>Sub-Saharan Africa</t>
  </si>
  <si>
    <t>World</t>
  </si>
  <si>
    <t>Notes: Data are projections; columns do not add to totals due to rounding.</t>
  </si>
  <si>
    <t>Year</t>
  </si>
  <si>
    <t>Production</t>
  </si>
  <si>
    <t>Consumption</t>
  </si>
  <si>
    <t>Surplus or Deficit</t>
  </si>
  <si>
    <t>Million Tons</t>
  </si>
  <si>
    <t>Yield</t>
  </si>
  <si>
    <t>Tons per Hectare</t>
  </si>
  <si>
    <t>Decade</t>
  </si>
  <si>
    <t>Average Annual Increase</t>
  </si>
  <si>
    <t>1950-1960</t>
  </si>
  <si>
    <t>1960-1970</t>
  </si>
  <si>
    <t>1970-1980</t>
  </si>
  <si>
    <t>1980-1990</t>
  </si>
  <si>
    <t>1990-2000</t>
  </si>
  <si>
    <t>2000-2010</t>
  </si>
  <si>
    <t>India</t>
  </si>
  <si>
    <t>United States</t>
  </si>
  <si>
    <t>Beef</t>
  </si>
  <si>
    <t>Pork</t>
  </si>
  <si>
    <t>Poultry</t>
  </si>
  <si>
    <t>Farmed Fish</t>
  </si>
  <si>
    <t>Sheep and Goats</t>
  </si>
  <si>
    <t>n/a</t>
  </si>
  <si>
    <t>Kilograms</t>
  </si>
  <si>
    <t>Harvest</t>
  </si>
  <si>
    <t>Harvest Per Person</t>
  </si>
  <si>
    <t>Fertilizer Consumption</t>
  </si>
  <si>
    <t>Farmers' Markets</t>
  </si>
  <si>
    <t>Source: U.S. Department of Agriculture, Agricultural Marketing Service, "Farmers Market Growth: 1994-2010," at www.ams.usda.gov, updated 4 August 2010.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</si>
  <si>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</t>
    </r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</si>
  <si>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</si>
  <si>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r>
      <t xml:space="preserve">Source: </t>
    </r>
    <r>
      <rPr>
        <sz val="10"/>
        <rFont val="Arial"/>
        <family val="2"/>
      </rPr>
      <t xml:space="preserve">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faostat.fao.org, updated September 2010.</t>
    </r>
  </si>
  <si>
    <t>Source: Compiled by Earth Policy Institute (EPI) with data for 1969-2007 from U.N. Food and Agriculture Organization (FAO), "Hunger," at www.fao.org/hunger/en, viewed 1 November 2010; data for 2008 from David Dawe, FAO, e-mail to J. Matthew Roney, EPI, 2 November 2010; data for 2009 and 2010 from FAO, "Hunger: Graphics," at www.fao.org/hunger/hunger_graphics/en, viewed 1 November 2010.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</si>
  <si>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</si>
  <si>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sz val="10"/>
        <rFont val="Arial"/>
        <family val="2"/>
      </rPr>
      <t xml:space="preserve">"Global Hunger Declining, but Still Unacceptably High," policy brief (Rome: September 2010); share of population calculated using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http://esa.un.unpp, updated 11 March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</si>
  <si>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</si>
  <si>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</si>
  <si>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1960-2010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</si>
  <si>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</si>
  <si>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</si>
  <si>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</si>
  <si>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</si>
  <si>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Source: Compiled by Earth Policy Institute, with data from 1950-1960 compiled by Worldwatch Institute from U.N. Food and Agriculture Organization, </t>
    </r>
    <r>
      <rPr>
        <i/>
        <sz val="10"/>
        <rFont val="Arial"/>
        <family val="2"/>
      </rPr>
      <t>Fertilizer Yearbook</t>
    </r>
    <r>
      <rPr>
        <sz val="10"/>
        <rFont val="Arial"/>
        <family val="2"/>
      </rPr>
      <t xml:space="preserve"> (Rome: various years); 1961-2006 data from International Fertilizer Industry Association (IFA), </t>
    </r>
    <r>
      <rPr>
        <i/>
        <sz val="10"/>
        <rFont val="Arial"/>
        <family val="2"/>
      </rPr>
      <t>IFADATA</t>
    </r>
    <r>
      <rPr>
        <sz val="10"/>
        <rFont val="Arial"/>
        <family val="2"/>
      </rPr>
      <t xml:space="preserve">, electronic database, at www.fertilizer.org/ifa/ifadata/search, retrieved 18 August 2010; 2007-2009 data from Patrick Heffer and Michel Prud’homme, </t>
    </r>
    <r>
      <rPr>
        <i/>
        <sz val="10"/>
        <rFont val="Arial"/>
        <family val="2"/>
      </rPr>
      <t>Fertilizer Outlook 2010 - 2014</t>
    </r>
    <r>
      <rPr>
        <sz val="10"/>
        <rFont val="Arial"/>
        <family val="2"/>
      </rPr>
      <t xml:space="preserve"> (Paris: IFA, June 2010), p. 5.</t>
    </r>
  </si>
  <si>
    <t>World on the Edge - Supporting Data for Chapter 12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</si>
</sst>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0.0_)"/>
    <numFmt numFmtId="168" formatCode="0.0000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_(* #,##0.000_);_(* \(#,##0.000\);_(* &quot;-&quot;??_);_(@_)"/>
    <numFmt numFmtId="176" formatCode="#,##0.000"/>
    <numFmt numFmtId="177" formatCode="0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(* #,##0.000_);_(* \(#,##0.000\);_(* &quot;-&quot;???_);_(@_)"/>
    <numFmt numFmtId="183" formatCode="_(* #,##0.0000_);_(* \(#,##0.0000\);_(* &quot;-&quot;??_);_(@_)"/>
    <numFmt numFmtId="184" formatCode="0.00000"/>
    <numFmt numFmtId="185" formatCode="0.000"/>
    <numFmt numFmtId="186" formatCode="##;##;##"/>
    <numFmt numFmtId="187" formatCode="##"/>
    <numFmt numFmtId="188" formatCode="#,###"/>
    <numFmt numFmtId="189" formatCode="0.00000000"/>
    <numFmt numFmtId="190" formatCode="0.0000000"/>
    <numFmt numFmtId="191" formatCode="0.000000"/>
    <numFmt numFmtId="192" formatCode="##0.0;\-##0.0;0"/>
    <numFmt numFmtId="193" formatCode="_-* #,##0_-;_-* #,##0\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7.5"/>
      <color indexed="8"/>
      <name val="Verdana"/>
      <family val="2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sz val="11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53" applyAlignment="1" applyProtection="1">
      <alignment vertical="top"/>
      <protection/>
    </xf>
    <xf numFmtId="0" fontId="22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1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0" fontId="0" fillId="0" borderId="0" xfId="0" applyFill="1" applyAlignment="1">
      <alignment vertical="top" wrapText="1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left" indent="2"/>
    </xf>
    <xf numFmtId="1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left" indent="2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1" fontId="21" fillId="0" borderId="10" xfId="0" applyNumberFormat="1" applyFont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 wrapText="1"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4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Border="1" applyAlignment="1">
      <alignment horizontal="right" vertical="top" wrapText="1"/>
    </xf>
    <xf numFmtId="164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Font="1" applyAlignment="1" applyProtection="1">
      <alignment horizontal="right"/>
      <protection/>
    </xf>
    <xf numFmtId="3" fontId="0" fillId="0" borderId="0" xfId="0" applyNumberFormat="1" applyFill="1" applyBorder="1" applyAlignment="1">
      <alignment horizontal="right"/>
    </xf>
    <xf numFmtId="0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chartsheet" Target="chartsheets/sheet5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chartsheet" Target="chartsheets/sheet8.xml" /><Relationship Id="rId19" Type="http://schemas.openxmlformats.org/officeDocument/2006/relationships/worksheet" Target="worksheets/sheet11.xml" /><Relationship Id="rId20" Type="http://schemas.openxmlformats.org/officeDocument/2006/relationships/chartsheet" Target="chartsheets/sheet9.xml" /><Relationship Id="rId21" Type="http://schemas.openxmlformats.org/officeDocument/2006/relationships/worksheet" Target="worksheets/sheet12.xml" /><Relationship Id="rId22" Type="http://schemas.openxmlformats.org/officeDocument/2006/relationships/chartsheet" Target="chartsheets/sheet10.xml" /><Relationship Id="rId23" Type="http://schemas.openxmlformats.org/officeDocument/2006/relationships/worksheet" Target="worksheets/sheet13.xml" /><Relationship Id="rId24" Type="http://schemas.openxmlformats.org/officeDocument/2006/relationships/chartsheet" Target="chartsheets/sheet1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Undernourished People in the World, 
1969-2010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891"/>
          <c:h val="0.7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9"/>
              <c:pt idx="0">
                <c:v>1970</c:v>
              </c:pt>
              <c:pt idx="1">
                <c:v>1980</c:v>
              </c:pt>
              <c:pt idx="2">
                <c:v>1991</c:v>
              </c:pt>
              <c:pt idx="3">
                <c:v>1996</c:v>
              </c:pt>
              <c:pt idx="4">
                <c:v>2001</c:v>
              </c:pt>
              <c:pt idx="5">
                <c:v>2006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xVal>
          <c:yVal>
            <c:numLit>
              <c:ptCount val="9"/>
              <c:pt idx="0">
                <c:v>878</c:v>
              </c:pt>
              <c:pt idx="1">
                <c:v>853</c:v>
              </c:pt>
              <c:pt idx="2">
                <c:v>843</c:v>
              </c:pt>
              <c:pt idx="3">
                <c:v>788</c:v>
              </c:pt>
              <c:pt idx="4">
                <c:v>833</c:v>
              </c:pt>
              <c:pt idx="5">
                <c:v>848</c:v>
              </c:pt>
              <c:pt idx="6">
                <c:v>921</c:v>
              </c:pt>
              <c:pt idx="7">
                <c:v>1023</c:v>
              </c:pt>
              <c:pt idx="8">
                <c:v>925</c:v>
              </c:pt>
            </c:numLit>
          </c:yVal>
          <c:smooth val="0"/>
        </c:ser>
        <c:axId val="27745476"/>
        <c:axId val="48382693"/>
      </c:scatterChart>
      <c:valAx>
        <c:axId val="277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8382693"/>
        <c:crosses val="autoZero"/>
        <c:crossBetween val="midCat"/>
        <c:dispUnits/>
      </c:valAx>
      <c:valAx>
        <c:axId val="48382693"/>
        <c:scaling>
          <c:orientation val="minMax"/>
          <c:min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5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Fertilizer Consumption, 1950-2009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Fertilizer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'Fertilizer Consumption'!$A$6:$A$65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'Fertilizer Consumption'!$B$6:$B$65</c:f>
              <c:numCache>
                <c:ptCount val="60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31.6582</c:v>
                </c:pt>
                <c:pt idx="12">
                  <c:v>34.0474</c:v>
                </c:pt>
                <c:pt idx="13">
                  <c:v>36.508300000000006</c:v>
                </c:pt>
                <c:pt idx="14">
                  <c:v>41.1706</c:v>
                </c:pt>
                <c:pt idx="15">
                  <c:v>46.3061</c:v>
                </c:pt>
                <c:pt idx="16">
                  <c:v>51.3164</c:v>
                </c:pt>
                <c:pt idx="17">
                  <c:v>55.362</c:v>
                </c:pt>
                <c:pt idx="18">
                  <c:v>59.1115</c:v>
                </c:pt>
                <c:pt idx="19">
                  <c:v>57.9931</c:v>
                </c:pt>
                <c:pt idx="20">
                  <c:v>63.7173</c:v>
                </c:pt>
                <c:pt idx="21">
                  <c:v>67.6784</c:v>
                </c:pt>
                <c:pt idx="22">
                  <c:v>77.84639999999999</c:v>
                </c:pt>
                <c:pt idx="23">
                  <c:v>84.4965</c:v>
                </c:pt>
                <c:pt idx="24">
                  <c:v>81.38839999999999</c:v>
                </c:pt>
                <c:pt idx="25">
                  <c:v>89.1743</c:v>
                </c:pt>
                <c:pt idx="26">
                  <c:v>96.55210000000001</c:v>
                </c:pt>
                <c:pt idx="27">
                  <c:v>101.1533</c:v>
                </c:pt>
                <c:pt idx="28">
                  <c:v>108.0325</c:v>
                </c:pt>
                <c:pt idx="29">
                  <c:v>112.7005</c:v>
                </c:pt>
                <c:pt idx="30">
                  <c:v>116.2312</c:v>
                </c:pt>
                <c:pt idx="31">
                  <c:v>114.8618</c:v>
                </c:pt>
                <c:pt idx="32">
                  <c:v>114.53710000000001</c:v>
                </c:pt>
                <c:pt idx="33">
                  <c:v>125.0045</c:v>
                </c:pt>
                <c:pt idx="34">
                  <c:v>130.6037</c:v>
                </c:pt>
                <c:pt idx="35">
                  <c:v>128.7172</c:v>
                </c:pt>
                <c:pt idx="36">
                  <c:v>132.82729999999998</c:v>
                </c:pt>
                <c:pt idx="37">
                  <c:v>138.8048</c:v>
                </c:pt>
                <c:pt idx="38">
                  <c:v>144.4062</c:v>
                </c:pt>
                <c:pt idx="39">
                  <c:v>142.5019</c:v>
                </c:pt>
                <c:pt idx="40">
                  <c:v>137.01760000000002</c:v>
                </c:pt>
                <c:pt idx="41">
                  <c:v>134.1711</c:v>
                </c:pt>
                <c:pt idx="42">
                  <c:v>125.2671</c:v>
                </c:pt>
                <c:pt idx="43">
                  <c:v>120.2902</c:v>
                </c:pt>
                <c:pt idx="44">
                  <c:v>121.81060000000001</c:v>
                </c:pt>
                <c:pt idx="45">
                  <c:v>129.8347</c:v>
                </c:pt>
                <c:pt idx="46">
                  <c:v>134.2565</c:v>
                </c:pt>
                <c:pt idx="47">
                  <c:v>136.9592</c:v>
                </c:pt>
                <c:pt idx="48">
                  <c:v>137.8945</c:v>
                </c:pt>
                <c:pt idx="49">
                  <c:v>140.1851</c:v>
                </c:pt>
                <c:pt idx="50">
                  <c:v>136.9771</c:v>
                </c:pt>
                <c:pt idx="51">
                  <c:v>138.988</c:v>
                </c:pt>
                <c:pt idx="52">
                  <c:v>143.19029999999998</c:v>
                </c:pt>
                <c:pt idx="53">
                  <c:v>148.577</c:v>
                </c:pt>
                <c:pt idx="54">
                  <c:v>155.5898</c:v>
                </c:pt>
                <c:pt idx="55">
                  <c:v>156.24960000000002</c:v>
                </c:pt>
                <c:pt idx="56">
                  <c:v>162.9625</c:v>
                </c:pt>
                <c:pt idx="57">
                  <c:v>168.5</c:v>
                </c:pt>
                <c:pt idx="58">
                  <c:v>156.7</c:v>
                </c:pt>
                <c:pt idx="59">
                  <c:v>162.5</c:v>
                </c:pt>
              </c:numCache>
            </c:numRef>
          </c:yVal>
          <c:smooth val="1"/>
        </c:ser>
        <c:axId val="64523486"/>
        <c:axId val="43840463"/>
      </c:scatterChart>
      <c:valAx>
        <c:axId val="6452348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Worldwatch, IFA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0463"/>
        <c:crosses val="autoZero"/>
        <c:crossBetween val="midCat"/>
        <c:dispUnits/>
      </c:valAx>
      <c:valAx>
        <c:axId val="43840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3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Farmers' Markets in Operation in the United States, 
1994-2010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898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Farmers markets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Farmers'' Markets'!$A$5:$A$14</c:f>
              <c:numCache>
                <c:ptCount val="10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'US Farmers'' Markets'!$B$5:$B$14</c:f>
              <c:numCache>
                <c:ptCount val="10"/>
                <c:pt idx="0">
                  <c:v>1755</c:v>
                </c:pt>
                <c:pt idx="1">
                  <c:v>2410</c:v>
                </c:pt>
                <c:pt idx="2">
                  <c:v>2746</c:v>
                </c:pt>
                <c:pt idx="3">
                  <c:v>2863</c:v>
                </c:pt>
                <c:pt idx="4">
                  <c:v>3137</c:v>
                </c:pt>
                <c:pt idx="5">
                  <c:v>3706</c:v>
                </c:pt>
                <c:pt idx="6">
                  <c:v>4385</c:v>
                </c:pt>
                <c:pt idx="7">
                  <c:v>4685</c:v>
                </c:pt>
                <c:pt idx="8">
                  <c:v>5274</c:v>
                </c:pt>
                <c:pt idx="9">
                  <c:v>6132</c:v>
                </c:pt>
              </c:numCache>
            </c:numRef>
          </c:val>
        </c:ser>
        <c:axId val="59019848"/>
        <c:axId val="61416585"/>
      </c:barChart>
      <c:catAx>
        <c:axId val="5901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6585"/>
        <c:crosses val="autoZero"/>
        <c:auto val="1"/>
        <c:lblOffset val="100"/>
        <c:tickLblSkip val="1"/>
        <c:noMultiLvlLbl val="0"/>
      </c:catAx>
      <c:valAx>
        <c:axId val="61416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Farmers' Markets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175"/>
          <c:w val="0.87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</c:numLit>
          </c:xVal>
          <c:yVal>
            <c:numLit>
              <c:ptCount val="51"/>
              <c:pt idx="0">
                <c:v>823.551</c:v>
              </c:pt>
              <c:pt idx="1">
                <c:v>799.508</c:v>
              </c:pt>
              <c:pt idx="2">
                <c:v>850.445</c:v>
              </c:pt>
              <c:pt idx="3">
                <c:v>857.738</c:v>
              </c:pt>
              <c:pt idx="4">
                <c:v>906.184</c:v>
              </c:pt>
              <c:pt idx="5">
                <c:v>904.607</c:v>
              </c:pt>
              <c:pt idx="6">
                <c:v>988.464</c:v>
              </c:pt>
              <c:pt idx="7">
                <c:v>1014.222</c:v>
              </c:pt>
              <c:pt idx="8">
                <c:v>1052.459</c:v>
              </c:pt>
              <c:pt idx="9">
                <c:v>1063.107</c:v>
              </c:pt>
              <c:pt idx="10">
                <c:v>1078.706</c:v>
              </c:pt>
              <c:pt idx="11">
                <c:v>1177.258</c:v>
              </c:pt>
              <c:pt idx="12">
                <c:v>1140.61</c:v>
              </c:pt>
              <c:pt idx="13">
                <c:v>1252.955</c:v>
              </c:pt>
              <c:pt idx="14">
                <c:v>1203.498</c:v>
              </c:pt>
              <c:pt idx="15">
                <c:v>1236.535</c:v>
              </c:pt>
              <c:pt idx="16">
                <c:v>1341.753</c:v>
              </c:pt>
              <c:pt idx="17">
                <c:v>1318.999</c:v>
              </c:pt>
              <c:pt idx="18">
                <c:v>1445.142</c:v>
              </c:pt>
              <c:pt idx="19">
                <c:v>1409.235</c:v>
              </c:pt>
              <c:pt idx="20">
                <c:v>1429.238</c:v>
              </c:pt>
              <c:pt idx="21">
                <c:v>1481.908</c:v>
              </c:pt>
              <c:pt idx="22">
                <c:v>1532.992</c:v>
              </c:pt>
              <c:pt idx="23">
                <c:v>1469.439</c:v>
              </c:pt>
              <c:pt idx="24">
                <c:v>1631.753</c:v>
              </c:pt>
              <c:pt idx="25">
                <c:v>1646.507</c:v>
              </c:pt>
              <c:pt idx="26">
                <c:v>1664.024</c:v>
              </c:pt>
              <c:pt idx="27">
                <c:v>1600.953</c:v>
              </c:pt>
              <c:pt idx="28">
                <c:v>1550.23</c:v>
              </c:pt>
              <c:pt idx="29">
                <c:v>1672.654</c:v>
              </c:pt>
              <c:pt idx="30">
                <c:v>1769.018</c:v>
              </c:pt>
              <c:pt idx="31">
                <c:v>1708.978</c:v>
              </c:pt>
              <c:pt idx="32">
                <c:v>1785.574</c:v>
              </c:pt>
              <c:pt idx="33">
                <c:v>1710.782</c:v>
              </c:pt>
              <c:pt idx="34">
                <c:v>1756.484</c:v>
              </c:pt>
              <c:pt idx="35">
                <c:v>1707.245</c:v>
              </c:pt>
              <c:pt idx="36">
                <c:v>1871.939</c:v>
              </c:pt>
              <c:pt idx="37">
                <c:v>1878.935</c:v>
              </c:pt>
              <c:pt idx="38">
                <c:v>1876.711</c:v>
              </c:pt>
              <c:pt idx="39">
                <c:v>1874.209</c:v>
              </c:pt>
              <c:pt idx="40">
                <c:v>1846.087</c:v>
              </c:pt>
              <c:pt idx="41">
                <c:v>1879.78</c:v>
              </c:pt>
              <c:pt idx="42">
                <c:v>1822.149</c:v>
              </c:pt>
              <c:pt idx="43">
                <c:v>1863.537</c:v>
              </c:pt>
              <c:pt idx="44">
                <c:v>2043.446</c:v>
              </c:pt>
              <c:pt idx="45">
                <c:v>2017.325</c:v>
              </c:pt>
              <c:pt idx="46">
                <c:v>2003.728</c:v>
              </c:pt>
              <c:pt idx="47">
                <c:v>2124.78</c:v>
              </c:pt>
              <c:pt idx="48">
                <c:v>2240.911</c:v>
              </c:pt>
              <c:pt idx="49">
                <c:v>2226.478</c:v>
              </c:pt>
              <c:pt idx="50">
                <c:v>2212.814</c:v>
              </c:pt>
            </c:numLit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</c:numLit>
          </c:xVal>
          <c:yVal>
            <c:numLit>
              <c:ptCount val="51"/>
              <c:pt idx="0">
                <c:v>815.247</c:v>
              </c:pt>
              <c:pt idx="1">
                <c:v>816.702</c:v>
              </c:pt>
              <c:pt idx="2">
                <c:v>837.716</c:v>
              </c:pt>
              <c:pt idx="3">
                <c:v>852.073</c:v>
              </c:pt>
              <c:pt idx="4">
                <c:v>895.764</c:v>
              </c:pt>
              <c:pt idx="5">
                <c:v>931.985</c:v>
              </c:pt>
              <c:pt idx="6">
                <c:v>956.524</c:v>
              </c:pt>
              <c:pt idx="7">
                <c:v>987.535</c:v>
              </c:pt>
              <c:pt idx="8">
                <c:v>1019.986</c:v>
              </c:pt>
              <c:pt idx="9">
                <c:v>1068.706</c:v>
              </c:pt>
              <c:pt idx="10">
                <c:v>1107.951</c:v>
              </c:pt>
              <c:pt idx="11">
                <c:v>1149.974</c:v>
              </c:pt>
              <c:pt idx="12">
                <c:v>1173.621</c:v>
              </c:pt>
              <c:pt idx="13">
                <c:v>1229.811</c:v>
              </c:pt>
              <c:pt idx="14">
                <c:v>1190.464</c:v>
              </c:pt>
              <c:pt idx="15">
                <c:v>1211.834</c:v>
              </c:pt>
              <c:pt idx="16">
                <c:v>1272.763</c:v>
              </c:pt>
              <c:pt idx="17">
                <c:v>1319.437</c:v>
              </c:pt>
              <c:pt idx="18">
                <c:v>1380.064</c:v>
              </c:pt>
              <c:pt idx="19">
                <c:v>1415.694</c:v>
              </c:pt>
              <c:pt idx="20">
                <c:v>1439.934</c:v>
              </c:pt>
              <c:pt idx="21">
                <c:v>1457.804</c:v>
              </c:pt>
              <c:pt idx="22">
                <c:v>1474.637</c:v>
              </c:pt>
              <c:pt idx="23">
                <c:v>1500.918</c:v>
              </c:pt>
              <c:pt idx="24">
                <c:v>1548.984</c:v>
              </c:pt>
              <c:pt idx="25">
                <c:v>1552.701</c:v>
              </c:pt>
              <c:pt idx="26">
                <c:v>1601.375</c:v>
              </c:pt>
              <c:pt idx="27">
                <c:v>1639.717</c:v>
              </c:pt>
              <c:pt idx="28">
                <c:v>1620.397</c:v>
              </c:pt>
              <c:pt idx="29">
                <c:v>1676.72</c:v>
              </c:pt>
              <c:pt idx="30">
                <c:v>1706.971</c:v>
              </c:pt>
              <c:pt idx="31">
                <c:v>1713.608</c:v>
              </c:pt>
              <c:pt idx="32">
                <c:v>1736.896</c:v>
              </c:pt>
              <c:pt idx="33">
                <c:v>1739.693</c:v>
              </c:pt>
              <c:pt idx="34">
                <c:v>1762.151</c:v>
              </c:pt>
              <c:pt idx="35">
                <c:v>1739.889</c:v>
              </c:pt>
              <c:pt idx="36">
                <c:v>1808.387</c:v>
              </c:pt>
              <c:pt idx="37">
                <c:v>1820.336</c:v>
              </c:pt>
              <c:pt idx="38">
                <c:v>1836.167</c:v>
              </c:pt>
              <c:pt idx="39">
                <c:v>1856.595</c:v>
              </c:pt>
              <c:pt idx="40">
                <c:v>1860.204</c:v>
              </c:pt>
              <c:pt idx="41">
                <c:v>1905.357</c:v>
              </c:pt>
              <c:pt idx="42">
                <c:v>1910.094</c:v>
              </c:pt>
              <c:pt idx="43">
                <c:v>1936.319</c:v>
              </c:pt>
              <c:pt idx="44">
                <c:v>1990.201</c:v>
              </c:pt>
              <c:pt idx="45">
                <c:v>2020.971</c:v>
              </c:pt>
              <c:pt idx="46">
                <c:v>2044.258</c:v>
              </c:pt>
              <c:pt idx="47">
                <c:v>2096.372</c:v>
              </c:pt>
              <c:pt idx="48">
                <c:v>2148.893</c:v>
              </c:pt>
              <c:pt idx="49">
                <c:v>2190.488</c:v>
              </c:pt>
              <c:pt idx="50">
                <c:v>2237.774</c:v>
              </c:pt>
            </c:numLit>
          </c:yVal>
          <c:smooth val="1"/>
        </c:ser>
        <c:axId val="32791054"/>
        <c:axId val="26684031"/>
      </c:scatterChart>
      <c:valAx>
        <c:axId val="3279105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crossBetween val="midCat"/>
        <c:dispUnits/>
      </c:valAx>
      <c:valAx>
        <c:axId val="26684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1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4815"/>
          <c:w val="0.220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Average Grain Yields, 1950-2010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Yields'!$A$6:$A$66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'World Grain Yields'!$B$6:$B$66</c:f>
              <c:numCache>
                <c:ptCount val="61"/>
                <c:pt idx="0">
                  <c:v>1.0640809443507588</c:v>
                </c:pt>
                <c:pt idx="1">
                  <c:v>1.084033613445378</c:v>
                </c:pt>
                <c:pt idx="2">
                  <c:v>1.1447154471544716</c:v>
                </c:pt>
                <c:pt idx="3">
                  <c:v>1.145367412140575</c:v>
                </c:pt>
                <c:pt idx="4">
                  <c:v>1.1182965299684542</c:v>
                </c:pt>
                <c:pt idx="5">
                  <c:v>1.174922600619195</c:v>
                </c:pt>
                <c:pt idx="6">
                  <c:v>1.2122137404580153</c:v>
                </c:pt>
                <c:pt idx="7">
                  <c:v>1.2196620583717357</c:v>
                </c:pt>
                <c:pt idx="8">
                  <c:v>1.2006125574272588</c:v>
                </c:pt>
                <c:pt idx="9">
                  <c:v>1.3224299065420562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2.8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3.24</c:v>
                </c:pt>
                <c:pt idx="60">
                  <c:v>3.21</c:v>
                </c:pt>
              </c:numCache>
            </c:numRef>
          </c:yVal>
          <c:smooth val="1"/>
        </c:ser>
        <c:axId val="38829688"/>
        <c:axId val="13922873"/>
      </c:scatterChart>
      <c:valAx>
        <c:axId val="3882968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crossBetween val="midCat"/>
        <c:dispUnits/>
      </c:valAx>
      <c:valAx>
        <c:axId val="1392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9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175"/>
          <c:w val="0.908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Prod'!$B$6:$B$54</c:f>
              <c:numCache>
                <c:ptCount val="49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99.348</c:v>
                </c:pt>
                <c:pt idx="46">
                  <c:v>103.28</c:v>
                </c:pt>
                <c:pt idx="47">
                  <c:v>109</c:v>
                </c:pt>
                <c:pt idx="48">
                  <c:v>110.04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Prod'!$C$6:$C$54</c:f>
              <c:numCache>
                <c:ptCount val="49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  <c:pt idx="46">
                  <c:v>84.189067</c:v>
                </c:pt>
                <c:pt idx="47">
                  <c:v>86.159637</c:v>
                </c:pt>
                <c:pt idx="48">
                  <c:v>85.85941</c:v>
                </c:pt>
              </c:numCache>
            </c:numRef>
          </c:yVal>
          <c:smooth val="1"/>
        </c:ser>
        <c:axId val="58196994"/>
        <c:axId val="54010899"/>
      </c:scatterChart>
      <c:valAx>
        <c:axId val="5819699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0899"/>
        <c:crosses val="autoZero"/>
        <c:crossBetween val="midCat"/>
        <c:dispUnits/>
      </c:valAx>
      <c:valAx>
        <c:axId val="54010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16336044"/>
        <c:axId val="12806669"/>
      </c:scatterChart>
      <c:valAx>
        <c:axId val="1633604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6669"/>
        <c:crosses val="autoZero"/>
        <c:crossBetween val="midCat"/>
        <c:dispUnits/>
      </c:valAx>
      <c:valAx>
        <c:axId val="12806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6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Person'!$B$6:$B$54</c:f>
              <c:numCache>
                <c:ptCount val="49"/>
                <c:pt idx="0">
                  <c:v>8.985934849070574</c:v>
                </c:pt>
                <c:pt idx="1">
                  <c:v>9.298986207867191</c:v>
                </c:pt>
                <c:pt idx="2">
                  <c:v>9.635836893921839</c:v>
                </c:pt>
                <c:pt idx="3">
                  <c:v>9.57660525092638</c:v>
                </c:pt>
                <c:pt idx="4">
                  <c:v>9.56231409473327</c:v>
                </c:pt>
                <c:pt idx="5">
                  <c:v>9.870787850547295</c:v>
                </c:pt>
                <c:pt idx="6">
                  <c:v>10.167217078764663</c:v>
                </c:pt>
                <c:pt idx="7">
                  <c:v>10.441974837142544</c:v>
                </c:pt>
                <c:pt idx="8">
                  <c:v>10.499559439659286</c:v>
                </c:pt>
                <c:pt idx="9">
                  <c:v>10.404714663963663</c:v>
                </c:pt>
                <c:pt idx="10">
                  <c:v>10.125819677363074</c:v>
                </c:pt>
                <c:pt idx="11">
                  <c:v>10.049084713659466</c:v>
                </c:pt>
                <c:pt idx="12">
                  <c:v>9.931843451132817</c:v>
                </c:pt>
                <c:pt idx="13">
                  <c:v>10.499059734457772</c:v>
                </c:pt>
                <c:pt idx="14">
                  <c:v>10.768629240219367</c:v>
                </c:pt>
                <c:pt idx="15">
                  <c:v>11.143833266562526</c:v>
                </c:pt>
                <c:pt idx="16">
                  <c:v>11.04074273402045</c:v>
                </c:pt>
                <c:pt idx="17">
                  <c:v>10.965990330092138</c:v>
                </c:pt>
                <c:pt idx="18">
                  <c:v>10.499766659641613</c:v>
                </c:pt>
                <c:pt idx="19">
                  <c:v>10.268318817633547</c:v>
                </c:pt>
                <c:pt idx="20">
                  <c:v>10.175520481932514</c:v>
                </c:pt>
                <c:pt idx="21">
                  <c:v>9.990041530971556</c:v>
                </c:pt>
                <c:pt idx="22">
                  <c:v>10.082193546731999</c:v>
                </c:pt>
                <c:pt idx="23">
                  <c:v>10.183775488900006</c:v>
                </c:pt>
                <c:pt idx="24">
                  <c:v>10.174486772960602</c:v>
                </c:pt>
                <c:pt idx="25">
                  <c:v>10.33434079460053</c:v>
                </c:pt>
                <c:pt idx="26">
                  <c:v>10.14246491119437</c:v>
                </c:pt>
                <c:pt idx="27">
                  <c:v>10.043793034785388</c:v>
                </c:pt>
                <c:pt idx="28">
                  <c:v>9.91297991610581</c:v>
                </c:pt>
                <c:pt idx="29">
                  <c:v>10.027787417785852</c:v>
                </c:pt>
                <c:pt idx="30">
                  <c:v>9.980638165442185</c:v>
                </c:pt>
                <c:pt idx="31">
                  <c:v>9.667079387121108</c:v>
                </c:pt>
                <c:pt idx="32">
                  <c:v>9.421768342037378</c:v>
                </c:pt>
                <c:pt idx="33">
                  <c:v>9.40789122450752</c:v>
                </c:pt>
                <c:pt idx="34">
                  <c:v>9.411591274958328</c:v>
                </c:pt>
                <c:pt idx="35">
                  <c:v>9.374323727098702</c:v>
                </c:pt>
                <c:pt idx="36">
                  <c:v>9.367608893112692</c:v>
                </c:pt>
                <c:pt idx="37">
                  <c:v>9.214175691589906</c:v>
                </c:pt>
                <c:pt idx="38">
                  <c:v>9.264740660502603</c:v>
                </c:pt>
                <c:pt idx="39">
                  <c:v>9.20074020087429</c:v>
                </c:pt>
                <c:pt idx="40">
                  <c:v>8.92259098876073</c:v>
                </c:pt>
                <c:pt idx="41">
                  <c:v>9.055356914601814</c:v>
                </c:pt>
                <c:pt idx="42">
                  <c:v>9.004281942780048</c:v>
                </c:pt>
                <c:pt idx="43">
                  <c:v>9.02923886884115</c:v>
                </c:pt>
                <c:pt idx="44">
                  <c:v>9.080014729105462</c:v>
                </c:pt>
                <c:pt idx="45">
                  <c:v>9.206828198778194</c:v>
                </c:pt>
                <c:pt idx="46">
                  <c:v>9.274055094733</c:v>
                </c:pt>
                <c:pt idx="47">
                  <c:v>9.136140823595397</c:v>
                </c:pt>
                <c:pt idx="48">
                  <c:v>9.054694729813628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Person'!$C$6:$C$54</c:f>
              <c:numCache>
                <c:ptCount val="49"/>
                <c:pt idx="0">
                  <c:v>8.049321670420468</c:v>
                </c:pt>
                <c:pt idx="1">
                  <c:v>8.312171109821856</c:v>
                </c:pt>
                <c:pt idx="2">
                  <c:v>8.766028269438438</c:v>
                </c:pt>
                <c:pt idx="3">
                  <c:v>8.796756705118101</c:v>
                </c:pt>
                <c:pt idx="4">
                  <c:v>9.404439515318144</c:v>
                </c:pt>
                <c:pt idx="5">
                  <c:v>9.54888960078697</c:v>
                </c:pt>
                <c:pt idx="6">
                  <c:v>9.775926254772385</c:v>
                </c:pt>
                <c:pt idx="7">
                  <c:v>9.730286981092688</c:v>
                </c:pt>
                <c:pt idx="8">
                  <c:v>9.456749652935892</c:v>
                </c:pt>
                <c:pt idx="9">
                  <c:v>9.723179400164469</c:v>
                </c:pt>
                <c:pt idx="10">
                  <c:v>10.493166518440345</c:v>
                </c:pt>
                <c:pt idx="11">
                  <c:v>10.600566506496339</c:v>
                </c:pt>
                <c:pt idx="12">
                  <c:v>10.356816345317855</c:v>
                </c:pt>
                <c:pt idx="13">
                  <c:v>10.651733721213777</c:v>
                </c:pt>
                <c:pt idx="14">
                  <c:v>10.267975880730313</c:v>
                </c:pt>
                <c:pt idx="15">
                  <c:v>9.860366403701706</c:v>
                </c:pt>
                <c:pt idx="16">
                  <c:v>10.207055835441581</c:v>
                </c:pt>
                <c:pt idx="17">
                  <c:v>10.65870751445842</c:v>
                </c:pt>
                <c:pt idx="18">
                  <c:v>11.49226468112177</c:v>
                </c:pt>
                <c:pt idx="19">
                  <c:v>11.875573985900965</c:v>
                </c:pt>
                <c:pt idx="20">
                  <c:v>11.73898016253221</c:v>
                </c:pt>
                <c:pt idx="21">
                  <c:v>11.5799532123841</c:v>
                </c:pt>
                <c:pt idx="22">
                  <c:v>11.865787161447143</c:v>
                </c:pt>
                <c:pt idx="23">
                  <c:v>12.07949285380322</c:v>
                </c:pt>
                <c:pt idx="24">
                  <c:v>12.378532501541915</c:v>
                </c:pt>
                <c:pt idx="25">
                  <c:v>12.473062961295609</c:v>
                </c:pt>
                <c:pt idx="26">
                  <c:v>12.630609360757958</c:v>
                </c:pt>
                <c:pt idx="27">
                  <c:v>13.12776575697603</c:v>
                </c:pt>
                <c:pt idx="28">
                  <c:v>13.11217892095565</c:v>
                </c:pt>
                <c:pt idx="29">
                  <c:v>13.216663717958312</c:v>
                </c:pt>
                <c:pt idx="30">
                  <c:v>13.232150843635278</c:v>
                </c:pt>
                <c:pt idx="31">
                  <c:v>13.406344643423623</c:v>
                </c:pt>
                <c:pt idx="32">
                  <c:v>13.63308966817673</c:v>
                </c:pt>
                <c:pt idx="33">
                  <c:v>13.928689877139519</c:v>
                </c:pt>
                <c:pt idx="34">
                  <c:v>13.901493819525847</c:v>
                </c:pt>
                <c:pt idx="35">
                  <c:v>13.67458242397123</c:v>
                </c:pt>
                <c:pt idx="36">
                  <c:v>14.152033640967966</c:v>
                </c:pt>
                <c:pt idx="37">
                  <c:v>14.903790753190863</c:v>
                </c:pt>
                <c:pt idx="38">
                  <c:v>14.850099499033837</c:v>
                </c:pt>
                <c:pt idx="39">
                  <c:v>14.682205499686281</c:v>
                </c:pt>
                <c:pt idx="40">
                  <c:v>14.688155681960893</c:v>
                </c:pt>
                <c:pt idx="41">
                  <c:v>14.85110566880587</c:v>
                </c:pt>
                <c:pt idx="42">
                  <c:v>15.048126134582628</c:v>
                </c:pt>
                <c:pt idx="43">
                  <c:v>15.024142784259483</c:v>
                </c:pt>
                <c:pt idx="44">
                  <c:v>15.21181058665204</c:v>
                </c:pt>
                <c:pt idx="45">
                  <c:v>15.373234481490538</c:v>
                </c:pt>
                <c:pt idx="46">
                  <c:v>15.015371767198571</c:v>
                </c:pt>
                <c:pt idx="47">
                  <c:v>15.404741467559855</c:v>
                </c:pt>
                <c:pt idx="48">
                  <c:v>15.531346568346084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Person'!$D$6:$D$54</c:f>
              <c:numCache>
                <c:ptCount val="49"/>
                <c:pt idx="0">
                  <c:v>2.905717430458925</c:v>
                </c:pt>
                <c:pt idx="1">
                  <c:v>2.932318437337406</c:v>
                </c:pt>
                <c:pt idx="2">
                  <c:v>3.045566372471805</c:v>
                </c:pt>
                <c:pt idx="3">
                  <c:v>3.1061303062091197</c:v>
                </c:pt>
                <c:pt idx="4">
                  <c:v>3.291153085389609</c:v>
                </c:pt>
                <c:pt idx="5">
                  <c:v>3.4376169888299666</c:v>
                </c:pt>
                <c:pt idx="6">
                  <c:v>3.5709163900192453</c:v>
                </c:pt>
                <c:pt idx="7">
                  <c:v>3.6118672033432206</c:v>
                </c:pt>
                <c:pt idx="8">
                  <c:v>3.8023834272909345</c:v>
                </c:pt>
                <c:pt idx="9">
                  <c:v>4.09662304583267</c:v>
                </c:pt>
                <c:pt idx="10">
                  <c:v>4.184917830136893</c:v>
                </c:pt>
                <c:pt idx="11">
                  <c:v>4.390063685697628</c:v>
                </c:pt>
                <c:pt idx="12">
                  <c:v>4.5070247532347985</c:v>
                </c:pt>
                <c:pt idx="13">
                  <c:v>4.591134761025039</c:v>
                </c:pt>
                <c:pt idx="14">
                  <c:v>4.599157613158489</c:v>
                </c:pt>
                <c:pt idx="15">
                  <c:v>4.842874789140045</c:v>
                </c:pt>
                <c:pt idx="16">
                  <c:v>5.043378085541572</c:v>
                </c:pt>
                <c:pt idx="17">
                  <c:v>5.299613353042184</c:v>
                </c:pt>
                <c:pt idx="18">
                  <c:v>5.632731448982854</c:v>
                </c:pt>
                <c:pt idx="19">
                  <c:v>5.84804407057945</c:v>
                </c:pt>
                <c:pt idx="20">
                  <c:v>6.092568871147134</c:v>
                </c:pt>
                <c:pt idx="21">
                  <c:v>6.194065692388833</c:v>
                </c:pt>
                <c:pt idx="22">
                  <c:v>6.243590878286653</c:v>
                </c:pt>
                <c:pt idx="23">
                  <c:v>6.253994649016572</c:v>
                </c:pt>
                <c:pt idx="24">
                  <c:v>6.433874913928242</c:v>
                </c:pt>
                <c:pt idx="25">
                  <c:v>6.753281579917637</c:v>
                </c:pt>
                <c:pt idx="26">
                  <c:v>7.159984923968779</c:v>
                </c:pt>
                <c:pt idx="27">
                  <c:v>7.378728214388684</c:v>
                </c:pt>
                <c:pt idx="28">
                  <c:v>7.42551319879224</c:v>
                </c:pt>
                <c:pt idx="29">
                  <c:v>7.737811060378205</c:v>
                </c:pt>
                <c:pt idx="30">
                  <c:v>8.000101908307444</c:v>
                </c:pt>
                <c:pt idx="31">
                  <c:v>8.276683484842133</c:v>
                </c:pt>
                <c:pt idx="32">
                  <c:v>8.625947544990924</c:v>
                </c:pt>
                <c:pt idx="33">
                  <c:v>8.991798112185828</c:v>
                </c:pt>
                <c:pt idx="34">
                  <c:v>9.51638146405621</c:v>
                </c:pt>
                <c:pt idx="35">
                  <c:v>9.647004312304814</c:v>
                </c:pt>
                <c:pt idx="36">
                  <c:v>10.103096945330533</c:v>
                </c:pt>
                <c:pt idx="37">
                  <c:v>10.391122168654551</c:v>
                </c:pt>
                <c:pt idx="38">
                  <c:v>10.741011909564648</c:v>
                </c:pt>
                <c:pt idx="39">
                  <c:v>11.151843053736595</c:v>
                </c:pt>
                <c:pt idx="40">
                  <c:v>11.400014302119523</c:v>
                </c:pt>
                <c:pt idx="41">
                  <c:v>11.694326317094715</c:v>
                </c:pt>
                <c:pt idx="42">
                  <c:v>11.755417587789585</c:v>
                </c:pt>
                <c:pt idx="43">
                  <c:v>12.047904252120867</c:v>
                </c:pt>
                <c:pt idx="44">
                  <c:v>12.25682464932383</c:v>
                </c:pt>
                <c:pt idx="45">
                  <c:v>12.426414553910552</c:v>
                </c:pt>
                <c:pt idx="46">
                  <c:v>12.934917710781656</c:v>
                </c:pt>
                <c:pt idx="47">
                  <c:v>13.320494833973378</c:v>
                </c:pt>
                <c:pt idx="48">
                  <c:v>13.36985925474715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 Per Person'!$E$6:$E$53</c:f>
              <c:numCache>
                <c:ptCount val="48"/>
                <c:pt idx="0">
                  <c:v>0.4947876854544988</c:v>
                </c:pt>
                <c:pt idx="1">
                  <c:v>0.5026699689156392</c:v>
                </c:pt>
                <c:pt idx="2">
                  <c:v>0.5501469933351779</c:v>
                </c:pt>
                <c:pt idx="3">
                  <c:v>0.5656077978210242</c:v>
                </c:pt>
                <c:pt idx="4">
                  <c:v>0.606488937980052</c:v>
                </c:pt>
                <c:pt idx="5">
                  <c:v>0.6130239694907546</c:v>
                </c:pt>
                <c:pt idx="6">
                  <c:v>0.618185911679614</c:v>
                </c:pt>
                <c:pt idx="7">
                  <c:v>0.6445802174483534</c:v>
                </c:pt>
                <c:pt idx="8">
                  <c:v>0.6536190862421435</c:v>
                </c:pt>
                <c:pt idx="9">
                  <c:v>0.6963972589768724</c:v>
                </c:pt>
                <c:pt idx="10">
                  <c:v>0.7283027519031834</c:v>
                </c:pt>
                <c:pt idx="11">
                  <c:v>0.7702050333186966</c:v>
                </c:pt>
                <c:pt idx="12">
                  <c:v>0.7877095586355035</c:v>
                </c:pt>
                <c:pt idx="13">
                  <c:v>0.8171903520928183</c:v>
                </c:pt>
                <c:pt idx="14">
                  <c:v>0.8905236897292185</c:v>
                </c:pt>
                <c:pt idx="15">
                  <c:v>0.9016063436539163</c:v>
                </c:pt>
                <c:pt idx="16">
                  <c:v>0.9788879747599064</c:v>
                </c:pt>
                <c:pt idx="17">
                  <c:v>0.9810489782373396</c:v>
                </c:pt>
                <c:pt idx="18">
                  <c:v>0.9954338674438717</c:v>
                </c:pt>
                <c:pt idx="19">
                  <c:v>1.0602896740113876</c:v>
                </c:pt>
                <c:pt idx="20">
                  <c:v>1.16072713246302</c:v>
                </c:pt>
                <c:pt idx="21">
                  <c:v>1.2337923033675597</c:v>
                </c:pt>
                <c:pt idx="22">
                  <c:v>1.3301496698114217</c:v>
                </c:pt>
                <c:pt idx="23">
                  <c:v>1.4584467025163232</c:v>
                </c:pt>
                <c:pt idx="24">
                  <c:v>1.655106724853273</c:v>
                </c:pt>
                <c:pt idx="25">
                  <c:v>1.8572908244270878</c:v>
                </c:pt>
                <c:pt idx="26">
                  <c:v>2.103431091268127</c:v>
                </c:pt>
                <c:pt idx="27">
                  <c:v>2.2847813781067883</c:v>
                </c:pt>
                <c:pt idx="28">
                  <c:v>2.3671069499997017</c:v>
                </c:pt>
                <c:pt idx="29">
                  <c:v>2.4711217491435518</c:v>
                </c:pt>
                <c:pt idx="30">
                  <c:v>2.552445492537913</c:v>
                </c:pt>
                <c:pt idx="31">
                  <c:v>2.820366271708324</c:v>
                </c:pt>
                <c:pt idx="32">
                  <c:v>3.208716278214532</c:v>
                </c:pt>
                <c:pt idx="33">
                  <c:v>3.699961779817292</c:v>
                </c:pt>
                <c:pt idx="34">
                  <c:v>4.264274183088506</c:v>
                </c:pt>
                <c:pt idx="35">
                  <c:v>4.582936049877709</c:v>
                </c:pt>
                <c:pt idx="36">
                  <c:v>4.642229282571434</c:v>
                </c:pt>
                <c:pt idx="37">
                  <c:v>4.759876536162208</c:v>
                </c:pt>
                <c:pt idx="38">
                  <c:v>5.078291101815735</c:v>
                </c:pt>
                <c:pt idx="39">
                  <c:v>5.28643772319797</c:v>
                </c:pt>
                <c:pt idx="40">
                  <c:v>5.569820574583616</c:v>
                </c:pt>
                <c:pt idx="41">
                  <c:v>5.845114994464724</c:v>
                </c:pt>
                <c:pt idx="42">
                  <c:v>6.092185934464838</c:v>
                </c:pt>
                <c:pt idx="43">
                  <c:v>6.481707616596855</c:v>
                </c:pt>
                <c:pt idx="44">
                  <c:v>6.768094856544779</c:v>
                </c:pt>
                <c:pt idx="45">
                  <c:v>7.147296462075373</c:v>
                </c:pt>
                <c:pt idx="46">
                  <c:v>7.43729348244686</c:v>
                </c:pt>
                <c:pt idx="47">
                  <c:v>7.741254895140223</c:v>
                </c:pt>
              </c:numCache>
            </c:numRef>
          </c:yVal>
          <c:smooth val="0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Person'!$F$6:$F$54</c:f>
              <c:numCache>
                <c:ptCount val="49"/>
                <c:pt idx="0">
                  <c:v>1.957946065357364</c:v>
                </c:pt>
                <c:pt idx="1">
                  <c:v>1.9636387489070164</c:v>
                </c:pt>
                <c:pt idx="2">
                  <c:v>1.9247251721167975</c:v>
                </c:pt>
                <c:pt idx="3">
                  <c:v>1.8855609016460202</c:v>
                </c:pt>
                <c:pt idx="4">
                  <c:v>1.8645736222374967</c:v>
                </c:pt>
                <c:pt idx="5">
                  <c:v>1.8585420268444413</c:v>
                </c:pt>
                <c:pt idx="6">
                  <c:v>1.872002954237001</c:v>
                </c:pt>
                <c:pt idx="7">
                  <c:v>1.884890901535822</c:v>
                </c:pt>
                <c:pt idx="8">
                  <c:v>1.840915778648533</c:v>
                </c:pt>
                <c:pt idx="9">
                  <c:v>1.8533256352731053</c:v>
                </c:pt>
                <c:pt idx="10">
                  <c:v>1.8515027595627254</c:v>
                </c:pt>
                <c:pt idx="11">
                  <c:v>1.8299747802134192</c:v>
                </c:pt>
                <c:pt idx="12">
                  <c:v>1.735059325934639</c:v>
                </c:pt>
                <c:pt idx="13">
                  <c:v>1.646175166352743</c:v>
                </c:pt>
                <c:pt idx="14">
                  <c:v>1.672283399695222</c:v>
                </c:pt>
                <c:pt idx="15">
                  <c:v>1.6488993454848953</c:v>
                </c:pt>
                <c:pt idx="16">
                  <c:v>1.6350641405039468</c:v>
                </c:pt>
                <c:pt idx="17">
                  <c:v>1.6438808358183317</c:v>
                </c:pt>
                <c:pt idx="18">
                  <c:v>1.6154209196339113</c:v>
                </c:pt>
                <c:pt idx="19">
                  <c:v>1.654390010476362</c:v>
                </c:pt>
                <c:pt idx="20">
                  <c:v>1.687611198119815</c:v>
                </c:pt>
                <c:pt idx="21">
                  <c:v>1.677998767647617</c:v>
                </c:pt>
                <c:pt idx="22">
                  <c:v>1.7085372293233965</c:v>
                </c:pt>
                <c:pt idx="23">
                  <c:v>1.6951245895289935</c:v>
                </c:pt>
                <c:pt idx="24">
                  <c:v>1.7017597328406906</c:v>
                </c:pt>
                <c:pt idx="25">
                  <c:v>1.689437953365171</c:v>
                </c:pt>
                <c:pt idx="26">
                  <c:v>1.7222794752139454</c:v>
                </c:pt>
                <c:pt idx="27">
                  <c:v>1.7706875042298833</c:v>
                </c:pt>
                <c:pt idx="28">
                  <c:v>1.8033238569027585</c:v>
                </c:pt>
                <c:pt idx="29">
                  <c:v>1.8310879675309406</c:v>
                </c:pt>
                <c:pt idx="30">
                  <c:v>1.8348176055155454</c:v>
                </c:pt>
                <c:pt idx="31">
                  <c:v>1.8118485306169445</c:v>
                </c:pt>
                <c:pt idx="32">
                  <c:v>1.8116528429504455</c:v>
                </c:pt>
                <c:pt idx="33">
                  <c:v>1.8262510849328117</c:v>
                </c:pt>
                <c:pt idx="34">
                  <c:v>1.842749602534398</c:v>
                </c:pt>
                <c:pt idx="35">
                  <c:v>1.7610920317877385</c:v>
                </c:pt>
                <c:pt idx="36">
                  <c:v>1.7942138910252796</c:v>
                </c:pt>
                <c:pt idx="37">
                  <c:v>1.8337618709739598</c:v>
                </c:pt>
                <c:pt idx="38">
                  <c:v>1.8415767618768013</c:v>
                </c:pt>
                <c:pt idx="39">
                  <c:v>1.8697013605234156</c:v>
                </c:pt>
                <c:pt idx="40">
                  <c:v>1.8450278181067414</c:v>
                </c:pt>
                <c:pt idx="41">
                  <c:v>1.8259447823837616</c:v>
                </c:pt>
                <c:pt idx="42">
                  <c:v>1.8528919875762904</c:v>
                </c:pt>
                <c:pt idx="43">
                  <c:v>1.8809027483072382</c:v>
                </c:pt>
                <c:pt idx="44">
                  <c:v>1.922040005675435</c:v>
                </c:pt>
                <c:pt idx="45">
                  <c:v>1.937077451305824</c:v>
                </c:pt>
                <c:pt idx="46">
                  <c:v>1.9695853616379801</c:v>
                </c:pt>
                <c:pt idx="47">
                  <c:v>1.943607629085481</c:v>
                </c:pt>
                <c:pt idx="48">
                  <c:v>1.9105558939637097</c:v>
                </c:pt>
              </c:numCache>
            </c:numRef>
          </c:yVal>
          <c:smooth val="0"/>
        </c:ser>
        <c:axId val="48151158"/>
        <c:axId val="30707239"/>
      </c:scatterChart>
      <c:valAx>
        <c:axId val="4815115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FAO,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7239"/>
        <c:crosses val="autoZero"/>
        <c:crossBetween val="midCat"/>
        <c:dispUnits/>
      </c:valAx>
      <c:valAx>
        <c:axId val="3070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11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Wild Fish Harvest,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Harvest'!$B$6:$B$64</c:f>
              <c:numCache>
                <c:ptCount val="59"/>
                <c:pt idx="0">
                  <c:v>18.6992199</c:v>
                </c:pt>
                <c:pt idx="1">
                  <c:v>21.1516987</c:v>
                </c:pt>
                <c:pt idx="2">
                  <c:v>22.947982</c:v>
                </c:pt>
                <c:pt idx="3">
                  <c:v>23.399405</c:v>
                </c:pt>
                <c:pt idx="4">
                  <c:v>25.343389100000003</c:v>
                </c:pt>
                <c:pt idx="5">
                  <c:v>26.730332</c:v>
                </c:pt>
                <c:pt idx="6">
                  <c:v>28.393852</c:v>
                </c:pt>
                <c:pt idx="7">
                  <c:v>28.534065</c:v>
                </c:pt>
                <c:pt idx="8">
                  <c:v>29.131716</c:v>
                </c:pt>
                <c:pt idx="9">
                  <c:v>31.508727</c:v>
                </c:pt>
                <c:pt idx="10">
                  <c:v>33.843478</c:v>
                </c:pt>
                <c:pt idx="11">
                  <c:v>37.629443</c:v>
                </c:pt>
                <c:pt idx="12">
                  <c:v>40.961859</c:v>
                </c:pt>
                <c:pt idx="13">
                  <c:v>42.006238100000004</c:v>
                </c:pt>
                <c:pt idx="14">
                  <c:v>46.6074831</c:v>
                </c:pt>
                <c:pt idx="15">
                  <c:v>47.5892474</c:v>
                </c:pt>
                <c:pt idx="16">
                  <c:v>51.4566058</c:v>
                </c:pt>
                <c:pt idx="17">
                  <c:v>54.77605</c:v>
                </c:pt>
                <c:pt idx="18">
                  <c:v>58.117727</c:v>
                </c:pt>
                <c:pt idx="19">
                  <c:v>56.725319</c:v>
                </c:pt>
                <c:pt idx="20">
                  <c:v>62.803411</c:v>
                </c:pt>
                <c:pt idx="21">
                  <c:v>62.78491</c:v>
                </c:pt>
                <c:pt idx="22">
                  <c:v>58.597064</c:v>
                </c:pt>
                <c:pt idx="23">
                  <c:v>59.144852</c:v>
                </c:pt>
                <c:pt idx="24">
                  <c:v>62.316661</c:v>
                </c:pt>
                <c:pt idx="25">
                  <c:v>61.83541</c:v>
                </c:pt>
                <c:pt idx="26">
                  <c:v>65.236728</c:v>
                </c:pt>
                <c:pt idx="27">
                  <c:v>63.881436</c:v>
                </c:pt>
                <c:pt idx="28">
                  <c:v>66.007188</c:v>
                </c:pt>
                <c:pt idx="29">
                  <c:v>66.4660265</c:v>
                </c:pt>
                <c:pt idx="30">
                  <c:v>67.21579</c:v>
                </c:pt>
                <c:pt idx="31">
                  <c:v>69.409944</c:v>
                </c:pt>
                <c:pt idx="32">
                  <c:v>71.1177327</c:v>
                </c:pt>
                <c:pt idx="33">
                  <c:v>71.0613354</c:v>
                </c:pt>
                <c:pt idx="34">
                  <c:v>76.6584119</c:v>
                </c:pt>
                <c:pt idx="35">
                  <c:v>78.2419529</c:v>
                </c:pt>
                <c:pt idx="36">
                  <c:v>83.72798590000001</c:v>
                </c:pt>
                <c:pt idx="37">
                  <c:v>84.3567397</c:v>
                </c:pt>
                <c:pt idx="38">
                  <c:v>87.8201102</c:v>
                </c:pt>
                <c:pt idx="39">
                  <c:v>88.2914491</c:v>
                </c:pt>
                <c:pt idx="40">
                  <c:v>84.6575344</c:v>
                </c:pt>
                <c:pt idx="41">
                  <c:v>83.6562783</c:v>
                </c:pt>
                <c:pt idx="42">
                  <c:v>85.1805567</c:v>
                </c:pt>
                <c:pt idx="43">
                  <c:v>86.5738121</c:v>
                </c:pt>
                <c:pt idx="44">
                  <c:v>92.123739</c:v>
                </c:pt>
                <c:pt idx="45">
                  <c:v>92.33999370000001</c:v>
                </c:pt>
                <c:pt idx="46">
                  <c:v>93.812141</c:v>
                </c:pt>
                <c:pt idx="47">
                  <c:v>93.0721127</c:v>
                </c:pt>
                <c:pt idx="48">
                  <c:v>85.7220311</c:v>
                </c:pt>
                <c:pt idx="49">
                  <c:v>91.4819711</c:v>
                </c:pt>
                <c:pt idx="50">
                  <c:v>93.5137846</c:v>
                </c:pt>
                <c:pt idx="51">
                  <c:v>90.752779</c:v>
                </c:pt>
                <c:pt idx="52">
                  <c:v>91.017537</c:v>
                </c:pt>
                <c:pt idx="53">
                  <c:v>88.2504658</c:v>
                </c:pt>
                <c:pt idx="54">
                  <c:v>92.37751370000001</c:v>
                </c:pt>
                <c:pt idx="55">
                  <c:v>92.06561620000001</c:v>
                </c:pt>
                <c:pt idx="56">
                  <c:v>89.7152551</c:v>
                </c:pt>
                <c:pt idx="57">
                  <c:v>89.9079595</c:v>
                </c:pt>
                <c:pt idx="58">
                  <c:v>89.7508772</c:v>
                </c:pt>
              </c:numCache>
            </c:numRef>
          </c:yVal>
          <c:smooth val="1"/>
        </c:ser>
        <c:axId val="7929696"/>
        <c:axId val="4258401"/>
      </c:scatterChart>
      <c:valAx>
        <c:axId val="792969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01"/>
        <c:crosses val="autoZero"/>
        <c:crossBetween val="midCat"/>
        <c:dispUnits/>
      </c:valAx>
      <c:valAx>
        <c:axId val="425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Wild Fish Catch Per Person,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Harvest'!$C$6:$C$64</c:f>
              <c:numCache>
                <c:ptCount val="59"/>
                <c:pt idx="0">
                  <c:v>7.392907059769601</c:v>
                </c:pt>
                <c:pt idx="1">
                  <c:v>8.211260791214697</c:v>
                </c:pt>
                <c:pt idx="2">
                  <c:v>8.751169594657465</c:v>
                </c:pt>
                <c:pt idx="3">
                  <c:v>8.767946644563885</c:v>
                </c:pt>
                <c:pt idx="4">
                  <c:v>9.332189280390738</c:v>
                </c:pt>
                <c:pt idx="5">
                  <c:v>9.672801382907544</c:v>
                </c:pt>
                <c:pt idx="6">
                  <c:v>10.096284651711212</c:v>
                </c:pt>
                <c:pt idx="7">
                  <c:v>9.968176597091508</c:v>
                </c:pt>
                <c:pt idx="8">
                  <c:v>9.996104048063572</c:v>
                </c:pt>
                <c:pt idx="9">
                  <c:v>10.616612924420545</c:v>
                </c:pt>
                <c:pt idx="10">
                  <c:v>11.19400282731982</c:v>
                </c:pt>
                <c:pt idx="11">
                  <c:v>12.213873841766485</c:v>
                </c:pt>
                <c:pt idx="12">
                  <c:v>13.043159243505622</c:v>
                </c:pt>
                <c:pt idx="13">
                  <c:v>13.117988180574146</c:v>
                </c:pt>
                <c:pt idx="14">
                  <c:v>14.270780125036055</c:v>
                </c:pt>
                <c:pt idx="15">
                  <c:v>14.283901887041633</c:v>
                </c:pt>
                <c:pt idx="16">
                  <c:v>15.137131809694933</c:v>
                </c:pt>
                <c:pt idx="17">
                  <c:v>15.790538023982128</c:v>
                </c:pt>
                <c:pt idx="18">
                  <c:v>16.417163386259947</c:v>
                </c:pt>
                <c:pt idx="19">
                  <c:v>15.702749522830104</c:v>
                </c:pt>
                <c:pt idx="20">
                  <c:v>17.039395221143327</c:v>
                </c:pt>
                <c:pt idx="21">
                  <c:v>16.6980433061987</c:v>
                </c:pt>
                <c:pt idx="22">
                  <c:v>15.279212658705783</c:v>
                </c:pt>
                <c:pt idx="23">
                  <c:v>15.124239758604817</c:v>
                </c:pt>
                <c:pt idx="24">
                  <c:v>15.633460257474207</c:v>
                </c:pt>
                <c:pt idx="25">
                  <c:v>15.225457653268633</c:v>
                </c:pt>
                <c:pt idx="26">
                  <c:v>15.772754560583206</c:v>
                </c:pt>
                <c:pt idx="27">
                  <c:v>15.172137665291356</c:v>
                </c:pt>
                <c:pt idx="28">
                  <c:v>15.404079209418054</c:v>
                </c:pt>
                <c:pt idx="29">
                  <c:v>15.242463335751205</c:v>
                </c:pt>
                <c:pt idx="30">
                  <c:v>15.146848223897146</c:v>
                </c:pt>
                <c:pt idx="31">
                  <c:v>15.369269982336728</c:v>
                </c:pt>
                <c:pt idx="32">
                  <c:v>15.473535907058352</c:v>
                </c:pt>
                <c:pt idx="33">
                  <c:v>15.19173927822423</c:v>
                </c:pt>
                <c:pt idx="34">
                  <c:v>16.101346042444078</c:v>
                </c:pt>
                <c:pt idx="35">
                  <c:v>16.14485454414519</c:v>
                </c:pt>
                <c:pt idx="36">
                  <c:v>16.97123655854042</c:v>
                </c:pt>
                <c:pt idx="37">
                  <c:v>16.795626537319148</c:v>
                </c:pt>
                <c:pt idx="38">
                  <c:v>17.177749424246844</c:v>
                </c:pt>
                <c:pt idx="39">
                  <c:v>16.972502287088364</c:v>
                </c:pt>
                <c:pt idx="40">
                  <c:v>16.00194735723904</c:v>
                </c:pt>
                <c:pt idx="41">
                  <c:v>15.55706154834052</c:v>
                </c:pt>
                <c:pt idx="42">
                  <c:v>15.59244148616706</c:v>
                </c:pt>
                <c:pt idx="43">
                  <c:v>15.606674340166174</c:v>
                </c:pt>
                <c:pt idx="44">
                  <c:v>16.361459741022742</c:v>
                </c:pt>
                <c:pt idx="45">
                  <c:v>16.16292907512297</c:v>
                </c:pt>
                <c:pt idx="46">
                  <c:v>16.188985045764202</c:v>
                </c:pt>
                <c:pt idx="47">
                  <c:v>15.840193267415437</c:v>
                </c:pt>
                <c:pt idx="48">
                  <c:v>14.39275837428143</c:v>
                </c:pt>
                <c:pt idx="49">
                  <c:v>15.156719237435295</c:v>
                </c:pt>
                <c:pt idx="50">
                  <c:v>15.291606309155279</c:v>
                </c:pt>
                <c:pt idx="51">
                  <c:v>14.649628580735786</c:v>
                </c:pt>
                <c:pt idx="52">
                  <c:v>14.506400393223025</c:v>
                </c:pt>
                <c:pt idx="53">
                  <c:v>13.889709801818102</c:v>
                </c:pt>
                <c:pt idx="54">
                  <c:v>14.359992168479359</c:v>
                </c:pt>
                <c:pt idx="55">
                  <c:v>14.137241142727982</c:v>
                </c:pt>
                <c:pt idx="56">
                  <c:v>13.610650351025281</c:v>
                </c:pt>
                <c:pt idx="57">
                  <c:v>13.477835645224614</c:v>
                </c:pt>
                <c:pt idx="58">
                  <c:v>13.296304122836206</c:v>
                </c:pt>
              </c:numCache>
            </c:numRef>
          </c:yVal>
          <c:smooth val="1"/>
        </c:ser>
        <c:axId val="38325610"/>
        <c:axId val="9386171"/>
      </c:scatterChart>
      <c:valAx>
        <c:axId val="3832561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crossBetween val="midCat"/>
        <c:dispUnits/>
      </c:valAx>
      <c:valAx>
        <c:axId val="9386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56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Production'!$A$6:$A$66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Production'!$B$6:$B$66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17366676"/>
        <c:axId val="22082357"/>
      </c:scatterChart>
      <c:valAx>
        <c:axId val="1736667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Worldwatch,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crossBetween val="midCat"/>
        <c:dispUnits/>
      </c:valAx>
      <c:valAx>
        <c:axId val="2208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66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0.4645</cdr:y>
    </cdr:from>
    <cdr:to>
      <cdr:x>0.2715</cdr:x>
      <cdr:y>0.497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0" y="23241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1969-1971</a:t>
          </a:r>
        </a:p>
      </cdr:txBody>
    </cdr:sp>
  </cdr:relSizeAnchor>
  <cdr:relSizeAnchor xmlns:cdr="http://schemas.openxmlformats.org/drawingml/2006/chartDrawing">
    <cdr:from>
      <cdr:x>0.31825</cdr:x>
      <cdr:y>0.497</cdr:y>
    </cdr:from>
    <cdr:to>
      <cdr:x>0.45175</cdr:x>
      <cdr:y>0.53025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85950" y="2486025"/>
          <a:ext cx="790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1979-1981</a:t>
          </a:r>
        </a:p>
      </cdr:txBody>
    </cdr:sp>
  </cdr:relSizeAnchor>
  <cdr:relSizeAnchor xmlns:cdr="http://schemas.openxmlformats.org/drawingml/2006/chartDrawing">
    <cdr:from>
      <cdr:x>0.52875</cdr:x>
      <cdr:y>0.51075</cdr:y>
    </cdr:from>
    <cdr:to>
      <cdr:x>0.65725</cdr:x>
      <cdr:y>0.544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2562225"/>
          <a:ext cx="762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1990-1992</a:t>
          </a:r>
        </a:p>
      </cdr:txBody>
    </cdr:sp>
  </cdr:relSizeAnchor>
  <cdr:relSizeAnchor xmlns:cdr="http://schemas.openxmlformats.org/drawingml/2006/chartDrawing">
    <cdr:from>
      <cdr:x>0.568</cdr:x>
      <cdr:y>0.675</cdr:y>
    </cdr:from>
    <cdr:to>
      <cdr:x>0.69975</cdr:x>
      <cdr:y>0.70825</cdr:y>
    </cdr:to>
    <cdr:sp>
      <cdr:nvSpPr>
        <cdr:cNvPr id="4" name="Text Box 4"/>
        <cdr:cNvSpPr txBox="1">
          <a:spLocks noChangeArrowheads="1"/>
        </cdr:cNvSpPr>
      </cdr:nvSpPr>
      <cdr:spPr>
        <a:xfrm>
          <a:off x="3362325" y="3381375"/>
          <a:ext cx="781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1995-1997</a:t>
          </a:r>
        </a:p>
      </cdr:txBody>
    </cdr:sp>
  </cdr:relSizeAnchor>
  <cdr:relSizeAnchor xmlns:cdr="http://schemas.openxmlformats.org/drawingml/2006/chartDrawing">
    <cdr:from>
      <cdr:x>0.68175</cdr:x>
      <cdr:y>0.6055</cdr:y>
    </cdr:from>
    <cdr:to>
      <cdr:x>0.83075</cdr:x>
      <cdr:y>0.63875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038600" y="3038475"/>
          <a:ext cx="885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2000-2002</a:t>
          </a:r>
        </a:p>
      </cdr:txBody>
    </cdr:sp>
  </cdr:relSizeAnchor>
  <cdr:relSizeAnchor xmlns:cdr="http://schemas.openxmlformats.org/drawingml/2006/chartDrawing">
    <cdr:from>
      <cdr:x>0.799</cdr:x>
      <cdr:y>0.56075</cdr:y>
    </cdr:from>
    <cdr:to>
      <cdr:x>0.93325</cdr:x>
      <cdr:y>0.594</cdr:y>
    </cdr:to>
    <cdr:sp>
      <cdr:nvSpPr>
        <cdr:cNvPr id="6" name="Text Box 6"/>
        <cdr:cNvSpPr txBox="1">
          <a:spLocks noChangeArrowheads="1"/>
        </cdr:cNvSpPr>
      </cdr:nvSpPr>
      <cdr:spPr>
        <a:xfrm>
          <a:off x="4733925" y="2809875"/>
          <a:ext cx="800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2005-2007</a:t>
          </a:r>
        </a:p>
      </cdr:txBody>
    </cdr:sp>
  </cdr:relSizeAnchor>
  <cdr:relSizeAnchor xmlns:cdr="http://schemas.openxmlformats.org/drawingml/2006/chartDrawing">
    <cdr:from>
      <cdr:x>0.7605</cdr:x>
      <cdr:y>0.40075</cdr:y>
    </cdr:from>
    <cdr:to>
      <cdr:x>0.83</cdr:x>
      <cdr:y>0.43325</cdr:y>
    </cdr:to>
    <cdr:sp>
      <cdr:nvSpPr>
        <cdr:cNvPr id="7" name="Text Box 7"/>
        <cdr:cNvSpPr txBox="1">
          <a:spLocks noChangeArrowheads="1"/>
        </cdr:cNvSpPr>
      </cdr:nvSpPr>
      <cdr:spPr>
        <a:xfrm>
          <a:off x="4505325" y="2009775"/>
          <a:ext cx="4095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0.799</cdr:x>
      <cdr:y>0.199</cdr:y>
    </cdr:from>
    <cdr:to>
      <cdr:x>0.8775</cdr:x>
      <cdr:y>0.23225</cdr:y>
    </cdr:to>
    <cdr:sp>
      <cdr:nvSpPr>
        <cdr:cNvPr id="8" name="Text Box 8"/>
        <cdr:cNvSpPr txBox="1">
          <a:spLocks noChangeArrowheads="1"/>
        </cdr:cNvSpPr>
      </cdr:nvSpPr>
      <cdr:spPr>
        <a:xfrm>
          <a:off x="47339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0.8775</cdr:x>
      <cdr:y>0.40075</cdr:y>
    </cdr:from>
    <cdr:to>
      <cdr:x>0.96425</cdr:x>
      <cdr:y>0.43325</cdr:y>
    </cdr:to>
    <cdr:sp>
      <cdr:nvSpPr>
        <cdr:cNvPr id="9" name="Text Box 9"/>
        <cdr:cNvSpPr txBox="1">
          <a:spLocks noChangeArrowheads="1"/>
        </cdr:cNvSpPr>
      </cdr:nvSpPr>
      <cdr:spPr>
        <a:xfrm>
          <a:off x="5200650" y="2009775"/>
          <a:ext cx="514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0.075</cdr:x>
      <cdr:y>0.89575</cdr:y>
    </cdr:from>
    <cdr:to>
      <cdr:x>0.119</cdr:x>
      <cdr:y>0.9285</cdr:y>
    </cdr:to>
    <cdr:sp>
      <cdr:nvSpPr>
        <cdr:cNvPr id="10" name="Rectangle 10"/>
        <cdr:cNvSpPr>
          <a:spLocks/>
        </cdr:cNvSpPr>
      </cdr:nvSpPr>
      <cdr:spPr>
        <a:xfrm>
          <a:off x="438150" y="4495800"/>
          <a:ext cx="257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</cdr:x>
      <cdr:y>0.853</cdr:y>
    </cdr:from>
    <cdr:to>
      <cdr:x>0.14525</cdr:x>
      <cdr:y>0.8645</cdr:y>
    </cdr:to>
    <cdr:sp>
      <cdr:nvSpPr>
        <cdr:cNvPr id="11" name="Line 11"/>
        <cdr:cNvSpPr>
          <a:spLocks/>
        </cdr:cNvSpPr>
      </cdr:nvSpPr>
      <cdr:spPr>
        <a:xfrm flipV="1">
          <a:off x="704850" y="42767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</cdr:x>
      <cdr:y>0.8725</cdr:y>
    </cdr:from>
    <cdr:to>
      <cdr:x>0.14525</cdr:x>
      <cdr:y>0.884</cdr:y>
    </cdr:to>
    <cdr:sp>
      <cdr:nvSpPr>
        <cdr:cNvPr id="12" name="Line 12"/>
        <cdr:cNvSpPr>
          <a:spLocks/>
        </cdr:cNvSpPr>
      </cdr:nvSpPr>
      <cdr:spPr>
        <a:xfrm flipV="1">
          <a:off x="704850" y="43719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0.95575</cdr:x>
      <cdr:y>0.16625</cdr:y>
    </cdr:from>
    <cdr:to>
      <cdr:x>0.985</cdr:x>
      <cdr:y>0.9035</cdr:y>
    </cdr:to>
    <cdr:sp>
      <cdr:nvSpPr>
        <cdr:cNvPr id="13" name="Text Box 13"/>
        <cdr:cNvSpPr txBox="1">
          <a:spLocks noChangeArrowheads="1"/>
        </cdr:cNvSpPr>
      </cdr:nvSpPr>
      <cdr:spPr>
        <a:xfrm>
          <a:off x="5667375" y="8286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0.23</cdr:y>
    </cdr:from>
    <cdr:to>
      <cdr:x>0.87875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72025" y="115252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0.32075</cdr:y>
    </cdr:from>
    <cdr:to>
      <cdr:x>0.902</cdr:x>
      <cdr:y>0.37125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72025" y="1609725"/>
          <a:ext cx="571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0.80525</cdr:x>
      <cdr:y>0.4895</cdr:y>
    </cdr:from>
    <cdr:to>
      <cdr:x>0.87625</cdr:x>
      <cdr:y>0.53575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244792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0.77625</cdr:x>
      <cdr:y>0.57675</cdr:y>
    </cdr:from>
    <cdr:to>
      <cdr:x>0.91825</cdr:x>
      <cdr:y>0.62125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886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0.67025</cdr:x>
      <cdr:y>0.7895</cdr:y>
    </cdr:from>
    <cdr:to>
      <cdr:x>0.86425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3962400"/>
          <a:ext cx="1152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0.91025</cdr:x>
      <cdr:y>0.13325</cdr:y>
    </cdr:from>
    <cdr:to>
      <cdr:x>0.93975</cdr:x>
      <cdr:y>0.8695</cdr:y>
    </cdr:to>
    <cdr:sp>
      <cdr:nvSpPr>
        <cdr:cNvPr id="1" name="Text Box 1"/>
        <cdr:cNvSpPr txBox="1">
          <a:spLocks noChangeArrowheads="1"/>
        </cdr:cNvSpPr>
      </cdr:nvSpPr>
      <cdr:spPr>
        <a:xfrm>
          <a:off x="540067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0.199</cdr:y>
    </cdr:from>
    <cdr:to>
      <cdr:x>0.749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0" y="99060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0.7135</cdr:x>
      <cdr:y>0.41225</cdr:y>
    </cdr:from>
    <cdr:to>
      <cdr:x>0.865</cdr:x>
      <cdr:y>0.45625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066925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0.9445</cdr:x>
      <cdr:y>0.13525</cdr:y>
    </cdr:from>
    <cdr:to>
      <cdr:x>0.974</cdr:x>
      <cdr:y>0.87175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007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91</v>
      </c>
    </row>
    <row r="2" ht="12.75">
      <c r="A2" s="3"/>
    </row>
    <row r="3" ht="12.75">
      <c r="A3" s="3" t="s">
        <v>0</v>
      </c>
    </row>
    <row r="4" ht="12.75">
      <c r="A4" s="2" t="s">
        <v>1</v>
      </c>
    </row>
    <row r="5" ht="12.75">
      <c r="A5" s="3" t="s">
        <v>2</v>
      </c>
    </row>
    <row r="6" ht="12.75">
      <c r="A6" s="3" t="s">
        <v>3</v>
      </c>
    </row>
    <row r="7" ht="12.75">
      <c r="A7" s="2" t="s">
        <v>4</v>
      </c>
    </row>
    <row r="8" ht="12.75">
      <c r="A8" s="3" t="s">
        <v>5</v>
      </c>
    </row>
    <row r="9" ht="12.75">
      <c r="A9" s="2" t="s">
        <v>6</v>
      </c>
    </row>
    <row r="10" ht="12.75">
      <c r="A10" s="3" t="s">
        <v>7</v>
      </c>
    </row>
    <row r="11" ht="12.75">
      <c r="A11" s="3" t="s">
        <v>8</v>
      </c>
    </row>
    <row r="12" ht="12.75">
      <c r="A12" s="2" t="s">
        <v>9</v>
      </c>
    </row>
    <row r="13" ht="12.75">
      <c r="A13" s="3" t="s">
        <v>10</v>
      </c>
    </row>
    <row r="14" ht="12.75">
      <c r="A14" s="2" t="s">
        <v>11</v>
      </c>
    </row>
    <row r="15" ht="12.75">
      <c r="A15" s="3" t="s">
        <v>12</v>
      </c>
    </row>
    <row r="16" ht="12.75">
      <c r="A16" s="2" t="s">
        <v>13</v>
      </c>
    </row>
    <row r="17" ht="12.75">
      <c r="A17" s="3" t="s">
        <v>14</v>
      </c>
    </row>
    <row r="18" ht="12.75">
      <c r="A18" s="2" t="s">
        <v>15</v>
      </c>
    </row>
    <row r="19" ht="12.75">
      <c r="A19" s="2" t="s">
        <v>16</v>
      </c>
    </row>
    <row r="20" ht="12.75">
      <c r="A20" s="3" t="s">
        <v>17</v>
      </c>
    </row>
    <row r="21" ht="12.75">
      <c r="A21" s="2" t="s">
        <v>18</v>
      </c>
    </row>
    <row r="22" ht="12.75">
      <c r="A22" s="3" t="s">
        <v>19</v>
      </c>
    </row>
    <row r="23" ht="12.75">
      <c r="A23" s="2" t="s">
        <v>20</v>
      </c>
    </row>
    <row r="24" ht="12.75">
      <c r="A24" s="3" t="s">
        <v>21</v>
      </c>
    </row>
    <row r="25" ht="12.75">
      <c r="A25" s="2" t="s">
        <v>22</v>
      </c>
    </row>
    <row r="27" ht="12.75">
      <c r="B27" s="4"/>
    </row>
    <row r="28" ht="12.75">
      <c r="A28" s="5" t="s">
        <v>23</v>
      </c>
    </row>
    <row r="29" ht="12.75">
      <c r="A29" s="6" t="s">
        <v>24</v>
      </c>
    </row>
    <row r="30" ht="12.75">
      <c r="A30" s="5"/>
    </row>
    <row r="31" ht="51">
      <c r="A31" s="7" t="s">
        <v>77</v>
      </c>
    </row>
    <row r="33" spans="1:2" ht="12.75">
      <c r="A33" s="8"/>
      <c r="B33" s="1"/>
    </row>
    <row r="36" ht="12.75">
      <c r="A36" s="9"/>
    </row>
    <row r="37" ht="12.75">
      <c r="A37" s="9"/>
    </row>
    <row r="39" ht="12.75">
      <c r="A39" s="9"/>
    </row>
    <row r="41" ht="12.75">
      <c r="A41" s="9"/>
    </row>
  </sheetData>
  <sheetProtection/>
  <hyperlinks>
    <hyperlink ref="A3" location="'Undernourished 1969-2010'!A1" display="Undernourishment in the World, 1969-2010"/>
    <hyperlink ref="A5" location="'Undernourished 2010'!A1" display="Undernourishment in the World and in Selected Groups and Regions, 2010"/>
    <hyperlink ref="A6" location="'World Grain ProdCons'!A1" display="World Grain Production and Consumption, 1960-2010"/>
    <hyperlink ref="A8" location="'World Grain Yields'!A1" display="World Average Grain Yields, 1950-2010"/>
    <hyperlink ref="A10" location="'Grain Yield Increase'!A1" display="World Grain Yields, Annual Percent Increase by Decade, 1950-2010"/>
    <hyperlink ref="A11" location="'India US Milk Prod'!A1" display="Milk Production in India and the United States, 1961-2009"/>
    <hyperlink ref="A13" location="'Protein Production'!A1" display="World Animal Protein Production, 1961-2009"/>
    <hyperlink ref="A17" location="'Wild Fish Harvest'!A1" display="World Total and Per Person Wild Fish Harvest, 1950-2008"/>
    <hyperlink ref="A20" location="'Soybean Production'!A1" display="World Soybean Production, 1950-2010"/>
    <hyperlink ref="A22" location="'Fertilizer Consumption'!A1" display="World Fertilizer Consumption, 1950-2009"/>
    <hyperlink ref="A24" location="'US Farmers'' Markets'!A1" display="Farmers' Markets in Operation in the United States, 1994-2010"/>
    <hyperlink ref="A29" r:id="rId1" display="http://www.earth-policy.org/books/wote/wote_data"/>
    <hyperlink ref="A15" location="'Protein Prod Per Person'!A1" display="World Animal Protein Production Per Person, 1961-2009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48" customWidth="1"/>
    <col min="2" max="2" width="14.57421875" style="0" customWidth="1"/>
    <col min="3" max="3" width="19.8515625" style="0" customWidth="1"/>
    <col min="5" max="5" width="9.28125" style="0" customWidth="1"/>
    <col min="7" max="7" width="12.28125" style="0" customWidth="1"/>
  </cols>
  <sheetData>
    <row r="1" spans="1:3" ht="14.25" customHeight="1">
      <c r="A1" s="10" t="s">
        <v>14</v>
      </c>
      <c r="B1" s="82"/>
      <c r="C1" s="82"/>
    </row>
    <row r="2" spans="1:3" ht="12.75">
      <c r="A2" s="10"/>
      <c r="B2" s="10"/>
      <c r="C2" s="10"/>
    </row>
    <row r="3" spans="1:3" ht="12.75" customHeight="1">
      <c r="A3" s="83" t="s">
        <v>48</v>
      </c>
      <c r="B3" s="84" t="s">
        <v>72</v>
      </c>
      <c r="C3" s="84" t="s">
        <v>73</v>
      </c>
    </row>
    <row r="4" spans="1:3" ht="12.75">
      <c r="A4" s="43"/>
      <c r="B4" s="85" t="s">
        <v>52</v>
      </c>
      <c r="C4" s="85" t="s">
        <v>71</v>
      </c>
    </row>
    <row r="5" spans="1:3" ht="12.75">
      <c r="A5" s="14"/>
      <c r="B5" s="14"/>
      <c r="C5" s="14"/>
    </row>
    <row r="6" spans="1:6" ht="12.75">
      <c r="A6" s="14">
        <v>1950</v>
      </c>
      <c r="B6" s="86">
        <v>18.6992199</v>
      </c>
      <c r="C6" s="70">
        <v>7.392907059769601</v>
      </c>
      <c r="E6" s="87"/>
      <c r="F6" s="70"/>
    </row>
    <row r="7" spans="1:6" ht="12.75">
      <c r="A7" s="14">
        <v>1951</v>
      </c>
      <c r="B7" s="86">
        <v>21.1516987</v>
      </c>
      <c r="C7" s="70">
        <v>8.211260791214697</v>
      </c>
      <c r="E7" s="87"/>
      <c r="F7" s="70"/>
    </row>
    <row r="8" spans="1:6" ht="12.75">
      <c r="A8" s="14">
        <v>1952</v>
      </c>
      <c r="B8" s="86">
        <v>22.947982</v>
      </c>
      <c r="C8" s="70">
        <v>8.751169594657465</v>
      </c>
      <c r="E8" s="87"/>
      <c r="F8" s="70"/>
    </row>
    <row r="9" spans="1:6" ht="12.75">
      <c r="A9" s="14">
        <v>1953</v>
      </c>
      <c r="B9" s="86">
        <v>23.399405</v>
      </c>
      <c r="C9" s="70">
        <v>8.767946644563885</v>
      </c>
      <c r="E9" s="87"/>
      <c r="F9" s="70"/>
    </row>
    <row r="10" spans="1:6" ht="12.75">
      <c r="A10" s="14">
        <v>1954</v>
      </c>
      <c r="B10" s="86">
        <v>25.343389100000003</v>
      </c>
      <c r="C10" s="70">
        <v>9.332189280390738</v>
      </c>
      <c r="E10" s="87"/>
      <c r="F10" s="70"/>
    </row>
    <row r="11" spans="1:6" ht="12.75">
      <c r="A11" s="14">
        <v>1955</v>
      </c>
      <c r="B11" s="86">
        <v>26.730332</v>
      </c>
      <c r="C11" s="70">
        <v>9.672801382907544</v>
      </c>
      <c r="E11" s="87"/>
      <c r="F11" s="70"/>
    </row>
    <row r="12" spans="1:6" ht="12.75">
      <c r="A12" s="14">
        <v>1956</v>
      </c>
      <c r="B12" s="86">
        <v>28.393852</v>
      </c>
      <c r="C12" s="70">
        <v>10.096284651711212</v>
      </c>
      <c r="E12" s="87"/>
      <c r="F12" s="70"/>
    </row>
    <row r="13" spans="1:6" ht="12.75">
      <c r="A13" s="14">
        <v>1957</v>
      </c>
      <c r="B13" s="86">
        <v>28.534065</v>
      </c>
      <c r="C13" s="70">
        <v>9.968176597091508</v>
      </c>
      <c r="E13" s="87"/>
      <c r="F13" s="70"/>
    </row>
    <row r="14" spans="1:6" ht="12.75">
      <c r="A14" s="14">
        <v>1958</v>
      </c>
      <c r="B14" s="86">
        <v>29.131716</v>
      </c>
      <c r="C14" s="70">
        <v>9.996104048063572</v>
      </c>
      <c r="E14" s="87"/>
      <c r="F14" s="70"/>
    </row>
    <row r="15" spans="1:6" ht="12.75">
      <c r="A15" s="14">
        <v>1959</v>
      </c>
      <c r="B15" s="86">
        <v>31.508727</v>
      </c>
      <c r="C15" s="70">
        <v>10.616612924420545</v>
      </c>
      <c r="E15" s="87"/>
      <c r="F15" s="70"/>
    </row>
    <row r="16" spans="1:6" ht="12.75">
      <c r="A16" s="14">
        <v>1960</v>
      </c>
      <c r="B16" s="86">
        <v>33.843478</v>
      </c>
      <c r="C16" s="70">
        <v>11.19400282731982</v>
      </c>
      <c r="E16" s="87"/>
      <c r="F16" s="70"/>
    </row>
    <row r="17" spans="1:6" ht="12.75">
      <c r="A17" s="14">
        <v>1961</v>
      </c>
      <c r="B17" s="86">
        <v>37.629443</v>
      </c>
      <c r="C17" s="70">
        <v>12.213873841766485</v>
      </c>
      <c r="E17" s="87"/>
      <c r="F17" s="70"/>
    </row>
    <row r="18" spans="1:6" ht="12.75">
      <c r="A18" s="14">
        <v>1962</v>
      </c>
      <c r="B18" s="86">
        <v>40.961859</v>
      </c>
      <c r="C18" s="70">
        <v>13.043159243505622</v>
      </c>
      <c r="E18" s="87"/>
      <c r="F18" s="70"/>
    </row>
    <row r="19" spans="1:6" ht="12.75">
      <c r="A19" s="14">
        <v>1963</v>
      </c>
      <c r="B19" s="86">
        <v>42.006238100000004</v>
      </c>
      <c r="C19" s="70">
        <v>13.117988180574146</v>
      </c>
      <c r="E19" s="87"/>
      <c r="F19" s="70"/>
    </row>
    <row r="20" spans="1:6" ht="12.75">
      <c r="A20" s="14">
        <v>1964</v>
      </c>
      <c r="B20" s="86">
        <v>46.6074831</v>
      </c>
      <c r="C20" s="70">
        <v>14.270780125036055</v>
      </c>
      <c r="E20" s="87"/>
      <c r="F20" s="70"/>
    </row>
    <row r="21" spans="1:6" ht="12.75">
      <c r="A21" s="14">
        <v>1965</v>
      </c>
      <c r="B21" s="86">
        <v>47.5892474</v>
      </c>
      <c r="C21" s="70">
        <v>14.283901887041633</v>
      </c>
      <c r="E21" s="87"/>
      <c r="F21" s="70"/>
    </row>
    <row r="22" spans="1:6" ht="12.75">
      <c r="A22" s="14">
        <v>1966</v>
      </c>
      <c r="B22" s="86">
        <v>51.4566058</v>
      </c>
      <c r="C22" s="70">
        <v>15.137131809694933</v>
      </c>
      <c r="E22" s="87"/>
      <c r="F22" s="70"/>
    </row>
    <row r="23" spans="1:6" ht="12.75">
      <c r="A23" s="14">
        <v>1967</v>
      </c>
      <c r="B23" s="86">
        <v>54.77605</v>
      </c>
      <c r="C23" s="70">
        <v>15.790538023982128</v>
      </c>
      <c r="E23" s="87"/>
      <c r="F23" s="70"/>
    </row>
    <row r="24" spans="1:6" ht="12.75">
      <c r="A24" s="14">
        <v>1968</v>
      </c>
      <c r="B24" s="86">
        <v>58.117727</v>
      </c>
      <c r="C24" s="70">
        <v>16.417163386259947</v>
      </c>
      <c r="E24" s="87"/>
      <c r="F24" s="70"/>
    </row>
    <row r="25" spans="1:6" ht="12.75">
      <c r="A25" s="14">
        <v>1969</v>
      </c>
      <c r="B25" s="86">
        <v>56.725319</v>
      </c>
      <c r="C25" s="70">
        <v>15.702749522830104</v>
      </c>
      <c r="E25" s="87"/>
      <c r="F25" s="70"/>
    </row>
    <row r="26" spans="1:6" ht="12.75">
      <c r="A26" s="14">
        <v>1970</v>
      </c>
      <c r="B26" s="86">
        <v>62.803411</v>
      </c>
      <c r="C26" s="70">
        <v>17.039395221143327</v>
      </c>
      <c r="E26" s="87"/>
      <c r="F26" s="70"/>
    </row>
    <row r="27" spans="1:6" ht="12.75">
      <c r="A27" s="14">
        <v>1971</v>
      </c>
      <c r="B27" s="86">
        <v>62.78491</v>
      </c>
      <c r="C27" s="70">
        <v>16.6980433061987</v>
      </c>
      <c r="E27" s="87"/>
      <c r="F27" s="70"/>
    </row>
    <row r="28" spans="1:6" ht="12.75">
      <c r="A28" s="14">
        <v>1972</v>
      </c>
      <c r="B28" s="86">
        <v>58.597064</v>
      </c>
      <c r="C28" s="70">
        <v>15.279212658705783</v>
      </c>
      <c r="E28" s="87"/>
      <c r="F28" s="70"/>
    </row>
    <row r="29" spans="1:6" ht="12.75">
      <c r="A29" s="14">
        <v>1973</v>
      </c>
      <c r="B29" s="86">
        <v>59.144852</v>
      </c>
      <c r="C29" s="70">
        <v>15.124239758604817</v>
      </c>
      <c r="E29" s="87"/>
      <c r="F29" s="70"/>
    </row>
    <row r="30" spans="1:6" ht="12.75">
      <c r="A30" s="14">
        <v>1974</v>
      </c>
      <c r="B30" s="86">
        <v>62.316661</v>
      </c>
      <c r="C30" s="70">
        <v>15.633460257474207</v>
      </c>
      <c r="E30" s="87"/>
      <c r="F30" s="70"/>
    </row>
    <row r="31" spans="1:6" ht="12.75">
      <c r="A31" s="14">
        <v>1975</v>
      </c>
      <c r="B31" s="86">
        <v>61.83541</v>
      </c>
      <c r="C31" s="70">
        <v>15.225457653268633</v>
      </c>
      <c r="E31" s="87"/>
      <c r="F31" s="70"/>
    </row>
    <row r="32" spans="1:6" ht="12.75">
      <c r="A32" s="14">
        <v>1976</v>
      </c>
      <c r="B32" s="86">
        <v>65.236728</v>
      </c>
      <c r="C32" s="70">
        <v>15.772754560583206</v>
      </c>
      <c r="E32" s="87"/>
      <c r="F32" s="70"/>
    </row>
    <row r="33" spans="1:6" ht="12.75">
      <c r="A33" s="14">
        <v>1977</v>
      </c>
      <c r="B33" s="86">
        <v>63.881436</v>
      </c>
      <c r="C33" s="70">
        <v>15.172137665291356</v>
      </c>
      <c r="E33" s="87"/>
      <c r="F33" s="70"/>
    </row>
    <row r="34" spans="1:6" ht="12.75">
      <c r="A34" s="14">
        <v>1978</v>
      </c>
      <c r="B34" s="86">
        <v>66.007188</v>
      </c>
      <c r="C34" s="70">
        <v>15.404079209418054</v>
      </c>
      <c r="E34" s="87"/>
      <c r="F34" s="70"/>
    </row>
    <row r="35" spans="1:6" ht="12.75">
      <c r="A35" s="14">
        <v>1979</v>
      </c>
      <c r="B35" s="86">
        <v>66.4660265</v>
      </c>
      <c r="C35" s="70">
        <v>15.242463335751205</v>
      </c>
      <c r="E35" s="87"/>
      <c r="F35" s="70"/>
    </row>
    <row r="36" spans="1:6" ht="12.75">
      <c r="A36" s="14">
        <v>1980</v>
      </c>
      <c r="B36" s="86">
        <v>67.21579</v>
      </c>
      <c r="C36" s="70">
        <v>15.146848223897146</v>
      </c>
      <c r="E36" s="87"/>
      <c r="F36" s="70"/>
    </row>
    <row r="37" spans="1:6" ht="12.75">
      <c r="A37" s="14">
        <v>1981</v>
      </c>
      <c r="B37" s="86">
        <v>69.409944</v>
      </c>
      <c r="C37" s="70">
        <v>15.369269982336728</v>
      </c>
      <c r="E37" s="87"/>
      <c r="F37" s="70"/>
    </row>
    <row r="38" spans="1:6" ht="12.75">
      <c r="A38" s="14">
        <v>1982</v>
      </c>
      <c r="B38" s="86">
        <v>71.1177327</v>
      </c>
      <c r="C38" s="70">
        <v>15.473535907058352</v>
      </c>
      <c r="E38" s="87"/>
      <c r="F38" s="70"/>
    </row>
    <row r="39" spans="1:6" ht="12.75">
      <c r="A39" s="14">
        <v>1983</v>
      </c>
      <c r="B39" s="86">
        <v>71.0613354</v>
      </c>
      <c r="C39" s="70">
        <v>15.19173927822423</v>
      </c>
      <c r="E39" s="87"/>
      <c r="F39" s="70"/>
    </row>
    <row r="40" spans="1:6" ht="12.75">
      <c r="A40" s="14">
        <v>1984</v>
      </c>
      <c r="B40" s="86">
        <v>76.6584119</v>
      </c>
      <c r="C40" s="70">
        <v>16.101346042444078</v>
      </c>
      <c r="E40" s="87"/>
      <c r="F40" s="70"/>
    </row>
    <row r="41" spans="1:6" ht="12.75">
      <c r="A41" s="14">
        <v>1985</v>
      </c>
      <c r="B41" s="86">
        <v>78.2419529</v>
      </c>
      <c r="C41" s="70">
        <v>16.14485454414519</v>
      </c>
      <c r="E41" s="87"/>
      <c r="F41" s="70"/>
    </row>
    <row r="42" spans="1:6" ht="12.75">
      <c r="A42" s="14">
        <v>1986</v>
      </c>
      <c r="B42" s="86">
        <v>83.72798590000001</v>
      </c>
      <c r="C42" s="70">
        <v>16.97123655854042</v>
      </c>
      <c r="E42" s="87"/>
      <c r="F42" s="70"/>
    </row>
    <row r="43" spans="1:6" ht="12.75">
      <c r="A43" s="14">
        <v>1987</v>
      </c>
      <c r="B43" s="86">
        <v>84.3567397</v>
      </c>
      <c r="C43" s="70">
        <v>16.795626537319148</v>
      </c>
      <c r="E43" s="87"/>
      <c r="F43" s="70"/>
    </row>
    <row r="44" spans="1:6" ht="12.75">
      <c r="A44" s="14">
        <v>1988</v>
      </c>
      <c r="B44" s="86">
        <v>87.8201102</v>
      </c>
      <c r="C44" s="70">
        <v>17.177749424246844</v>
      </c>
      <c r="E44" s="87"/>
      <c r="F44" s="70"/>
    </row>
    <row r="45" spans="1:6" ht="12.75">
      <c r="A45" s="14">
        <v>1989</v>
      </c>
      <c r="B45" s="86">
        <v>88.2914491</v>
      </c>
      <c r="C45" s="70">
        <v>16.972502287088364</v>
      </c>
      <c r="E45" s="87"/>
      <c r="F45" s="70"/>
    </row>
    <row r="46" spans="1:6" ht="12.75">
      <c r="A46" s="14">
        <v>1990</v>
      </c>
      <c r="B46" s="86">
        <v>84.6575344</v>
      </c>
      <c r="C46" s="70">
        <v>16.00194735723904</v>
      </c>
      <c r="E46" s="87"/>
      <c r="F46" s="70"/>
    </row>
    <row r="47" spans="1:6" ht="12.75">
      <c r="A47" s="14">
        <v>1991</v>
      </c>
      <c r="B47" s="86">
        <v>83.6562783</v>
      </c>
      <c r="C47" s="70">
        <v>15.55706154834052</v>
      </c>
      <c r="E47" s="87"/>
      <c r="F47" s="70"/>
    </row>
    <row r="48" spans="1:6" ht="12.75">
      <c r="A48" s="14">
        <v>1992</v>
      </c>
      <c r="B48" s="86">
        <v>85.1805567</v>
      </c>
      <c r="C48" s="70">
        <v>15.59244148616706</v>
      </c>
      <c r="E48" s="87"/>
      <c r="F48" s="70"/>
    </row>
    <row r="49" spans="1:6" ht="12.75">
      <c r="A49" s="14">
        <v>1993</v>
      </c>
      <c r="B49" s="86">
        <v>86.5738121</v>
      </c>
      <c r="C49" s="70">
        <v>15.606674340166174</v>
      </c>
      <c r="E49" s="87"/>
      <c r="F49" s="70"/>
    </row>
    <row r="50" spans="1:6" ht="12.75">
      <c r="A50" s="14">
        <v>1994</v>
      </c>
      <c r="B50" s="86">
        <v>92.123739</v>
      </c>
      <c r="C50" s="70">
        <v>16.361459741022742</v>
      </c>
      <c r="E50" s="87"/>
      <c r="F50" s="70"/>
    </row>
    <row r="51" spans="1:6" ht="12.75">
      <c r="A51" s="14">
        <v>1995</v>
      </c>
      <c r="B51" s="86">
        <v>92.33999370000001</v>
      </c>
      <c r="C51" s="70">
        <v>16.16292907512297</v>
      </c>
      <c r="E51" s="87"/>
      <c r="F51" s="70"/>
    </row>
    <row r="52" spans="1:6" ht="12.75">
      <c r="A52" s="14">
        <v>1996</v>
      </c>
      <c r="B52" s="86">
        <v>93.812141</v>
      </c>
      <c r="C52" s="70">
        <v>16.188985045764202</v>
      </c>
      <c r="E52" s="87"/>
      <c r="F52" s="70"/>
    </row>
    <row r="53" spans="1:6" ht="12.75">
      <c r="A53" s="14">
        <v>1997</v>
      </c>
      <c r="B53" s="86">
        <v>93.0721127</v>
      </c>
      <c r="C53" s="70">
        <v>15.840193267415437</v>
      </c>
      <c r="E53" s="87"/>
      <c r="F53" s="70"/>
    </row>
    <row r="54" spans="1:6" ht="12.75">
      <c r="A54" s="14">
        <v>1998</v>
      </c>
      <c r="B54" s="86">
        <v>85.7220311</v>
      </c>
      <c r="C54" s="70">
        <v>14.39275837428143</v>
      </c>
      <c r="E54" s="87"/>
      <c r="F54" s="70"/>
    </row>
    <row r="55" spans="1:6" ht="12.75">
      <c r="A55" s="14">
        <v>1999</v>
      </c>
      <c r="B55" s="86">
        <v>91.4819711</v>
      </c>
      <c r="C55" s="70">
        <v>15.156719237435295</v>
      </c>
      <c r="E55" s="87"/>
      <c r="F55" s="70"/>
    </row>
    <row r="56" spans="1:6" ht="12.75">
      <c r="A56" s="14">
        <v>2000</v>
      </c>
      <c r="B56" s="86">
        <v>93.5137846</v>
      </c>
      <c r="C56" s="70">
        <v>15.291606309155279</v>
      </c>
      <c r="E56" s="87"/>
      <c r="F56" s="70"/>
    </row>
    <row r="57" spans="1:6" ht="12.75">
      <c r="A57" s="14">
        <v>2001</v>
      </c>
      <c r="B57" s="86">
        <v>90.752779</v>
      </c>
      <c r="C57" s="70">
        <v>14.649628580735786</v>
      </c>
      <c r="E57" s="87"/>
      <c r="F57" s="70"/>
    </row>
    <row r="58" spans="1:6" ht="12.75">
      <c r="A58" s="14">
        <v>2002</v>
      </c>
      <c r="B58" s="86">
        <v>91.017537</v>
      </c>
      <c r="C58" s="70">
        <v>14.506400393223025</v>
      </c>
      <c r="E58" s="87"/>
      <c r="F58" s="70"/>
    </row>
    <row r="59" spans="1:6" ht="12.75">
      <c r="A59" s="14">
        <v>2003</v>
      </c>
      <c r="B59" s="86">
        <v>88.2504658</v>
      </c>
      <c r="C59" s="70">
        <v>13.889709801818102</v>
      </c>
      <c r="E59" s="87"/>
      <c r="F59" s="70"/>
    </row>
    <row r="60" spans="1:6" ht="12.75">
      <c r="A60" s="14">
        <v>2004</v>
      </c>
      <c r="B60" s="86">
        <v>92.37751370000001</v>
      </c>
      <c r="C60" s="70">
        <v>14.359992168479359</v>
      </c>
      <c r="E60" s="87"/>
      <c r="F60" s="70"/>
    </row>
    <row r="61" spans="1:6" ht="12.75">
      <c r="A61" s="17">
        <v>2005</v>
      </c>
      <c r="B61" s="86">
        <v>92.06561620000001</v>
      </c>
      <c r="C61" s="70">
        <v>14.137241142727982</v>
      </c>
      <c r="D61" s="37"/>
      <c r="E61" s="87"/>
      <c r="F61" s="70"/>
    </row>
    <row r="62" spans="1:6" ht="12.75">
      <c r="A62" s="17">
        <v>2006</v>
      </c>
      <c r="B62" s="86">
        <v>89.7152551</v>
      </c>
      <c r="C62" s="70">
        <v>13.610650351025281</v>
      </c>
      <c r="D62" s="37"/>
      <c r="E62" s="87"/>
      <c r="F62" s="70"/>
    </row>
    <row r="63" spans="1:6" ht="12.75">
      <c r="A63" s="17">
        <v>2007</v>
      </c>
      <c r="B63" s="88">
        <v>89.9079595</v>
      </c>
      <c r="C63" s="70">
        <v>13.477835645224614</v>
      </c>
      <c r="D63" s="37"/>
      <c r="E63" s="87"/>
      <c r="F63" s="70"/>
    </row>
    <row r="64" spans="1:5" ht="12.75">
      <c r="A64" s="89">
        <v>2008</v>
      </c>
      <c r="B64" s="90">
        <v>89.7508772</v>
      </c>
      <c r="C64" s="74">
        <v>13.296304122836206</v>
      </c>
      <c r="E64" s="87"/>
    </row>
    <row r="65" ht="12.75">
      <c r="E65" s="88"/>
    </row>
    <row r="66" spans="1:7" ht="55.5" customHeight="1">
      <c r="A66" s="104" t="s">
        <v>88</v>
      </c>
      <c r="B66" s="108"/>
      <c r="C66" s="108"/>
      <c r="D66" s="108"/>
      <c r="E66" s="108"/>
      <c r="F66" s="108"/>
      <c r="G66" s="108"/>
    </row>
    <row r="67" spans="1:7" ht="12.75">
      <c r="A67" s="14"/>
      <c r="B67" s="2"/>
      <c r="C67" s="2"/>
      <c r="D67" s="2"/>
      <c r="E67" s="2"/>
      <c r="F67" s="2"/>
      <c r="G67" s="2"/>
    </row>
    <row r="68" spans="1:7" ht="51.75" customHeight="1">
      <c r="A68" s="103" t="s">
        <v>81</v>
      </c>
      <c r="B68" s="103"/>
      <c r="C68" s="103"/>
      <c r="D68" s="103"/>
      <c r="E68" s="103"/>
      <c r="F68" s="103"/>
      <c r="G68" s="103"/>
    </row>
  </sheetData>
  <sheetProtection/>
  <mergeCells count="2">
    <mergeCell ref="A66:G66"/>
    <mergeCell ref="A68:G68"/>
  </mergeCells>
  <printOptions/>
  <pageMargins left="0.75" right="0.75" top="1" bottom="1" header="0.5" footer="0.5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65" t="s">
        <v>17</v>
      </c>
      <c r="B1" s="67"/>
      <c r="C1" s="67"/>
    </row>
    <row r="3" spans="1:4" ht="12.75">
      <c r="A3" s="45" t="s">
        <v>48</v>
      </c>
      <c r="B3" s="46" t="s">
        <v>49</v>
      </c>
      <c r="C3" s="68"/>
      <c r="D3" s="68"/>
    </row>
    <row r="4" spans="2:4" ht="12.75">
      <c r="B4" s="26" t="s">
        <v>52</v>
      </c>
      <c r="C4" s="68"/>
      <c r="D4" s="68"/>
    </row>
    <row r="5" spans="3:4" ht="12.75">
      <c r="C5" s="37"/>
      <c r="D5" s="37"/>
    </row>
    <row r="6" spans="1:4" ht="12.75">
      <c r="A6" s="48">
        <v>1950</v>
      </c>
      <c r="B6" s="29">
        <v>16.5903277310924</v>
      </c>
      <c r="C6" s="35"/>
      <c r="D6" s="91"/>
    </row>
    <row r="7" spans="1:4" ht="12.75">
      <c r="A7" s="48">
        <v>1951</v>
      </c>
      <c r="B7" s="29">
        <v>15.66864285714286</v>
      </c>
      <c r="C7" s="35"/>
      <c r="D7" s="91"/>
    </row>
    <row r="8" spans="1:4" ht="12.75">
      <c r="A8" s="48">
        <v>1952</v>
      </c>
      <c r="B8" s="29">
        <v>16.59032773109244</v>
      </c>
      <c r="C8" s="35"/>
      <c r="D8" s="91"/>
    </row>
    <row r="9" spans="1:4" ht="12.75">
      <c r="A9" s="48">
        <v>1953</v>
      </c>
      <c r="B9" s="29">
        <v>16.59032773109244</v>
      </c>
      <c r="C9" s="35"/>
      <c r="D9" s="91"/>
    </row>
    <row r="10" spans="1:4" ht="12.75">
      <c r="A10" s="48">
        <v>1954</v>
      </c>
      <c r="B10" s="29">
        <v>18.4336974789916</v>
      </c>
      <c r="C10" s="35"/>
      <c r="D10" s="91"/>
    </row>
    <row r="11" spans="1:4" ht="12.75">
      <c r="A11" s="48">
        <v>1955</v>
      </c>
      <c r="B11" s="29">
        <v>19.35538235294118</v>
      </c>
      <c r="C11" s="35"/>
      <c r="D11" s="91"/>
    </row>
    <row r="12" spans="1:4" ht="12.75">
      <c r="A12" s="48">
        <v>1956</v>
      </c>
      <c r="B12" s="29">
        <v>22.120436974789918</v>
      </c>
      <c r="C12" s="35"/>
      <c r="D12" s="91"/>
    </row>
    <row r="13" spans="1:4" ht="12.75">
      <c r="A13" s="48">
        <v>1957</v>
      </c>
      <c r="B13" s="29">
        <v>23.042121848739498</v>
      </c>
      <c r="C13" s="35"/>
      <c r="D13" s="91"/>
    </row>
    <row r="14" spans="1:4" ht="12.75">
      <c r="A14" s="48">
        <v>1958</v>
      </c>
      <c r="B14" s="29">
        <v>25.80717647058824</v>
      </c>
      <c r="C14" s="35"/>
      <c r="D14" s="91"/>
    </row>
    <row r="15" spans="1:4" ht="12.75">
      <c r="A15" s="48">
        <v>1959</v>
      </c>
      <c r="B15" s="29">
        <v>25.80717647058824</v>
      </c>
      <c r="C15" s="35"/>
      <c r="D15" s="91"/>
    </row>
    <row r="16" spans="1:4" ht="12.75">
      <c r="A16" s="48">
        <v>1960</v>
      </c>
      <c r="B16" s="29">
        <v>24.88549159663866</v>
      </c>
      <c r="C16" s="35"/>
      <c r="D16" s="91"/>
    </row>
    <row r="17" spans="1:4" ht="12.75">
      <c r="A17" s="48">
        <v>1961</v>
      </c>
      <c r="B17" s="29">
        <v>28.57223109243698</v>
      </c>
      <c r="C17" s="35"/>
      <c r="D17" s="91"/>
    </row>
    <row r="18" spans="1:4" ht="12.75">
      <c r="A18" s="48">
        <v>1962</v>
      </c>
      <c r="B18" s="29">
        <v>28.57223109243698</v>
      </c>
      <c r="C18" s="35"/>
      <c r="D18" s="91"/>
    </row>
    <row r="19" spans="1:4" ht="12.75">
      <c r="A19" s="48">
        <v>1963</v>
      </c>
      <c r="B19" s="29">
        <v>29.49391596638656</v>
      </c>
      <c r="C19" s="35"/>
      <c r="D19" s="91"/>
    </row>
    <row r="20" spans="1:4" ht="12.75">
      <c r="A20" s="48">
        <v>1964</v>
      </c>
      <c r="B20" s="29">
        <v>28.699</v>
      </c>
      <c r="C20" s="35"/>
      <c r="D20" s="91"/>
    </row>
    <row r="21" spans="1:4" ht="12.75">
      <c r="A21" s="48">
        <v>1965</v>
      </c>
      <c r="B21" s="29">
        <v>31.08</v>
      </c>
      <c r="C21" s="35"/>
      <c r="D21" s="91"/>
    </row>
    <row r="22" spans="1:4" ht="12.75">
      <c r="A22" s="48">
        <v>1966</v>
      </c>
      <c r="B22" s="29">
        <v>35.732</v>
      </c>
      <c r="C22" s="35"/>
      <c r="D22" s="91"/>
    </row>
    <row r="23" spans="1:4" ht="12.75">
      <c r="A23" s="48">
        <v>1967</v>
      </c>
      <c r="B23" s="29">
        <v>37.098</v>
      </c>
      <c r="C23" s="35"/>
      <c r="D23" s="91"/>
    </row>
    <row r="24" spans="1:4" ht="12.75">
      <c r="A24" s="48">
        <v>1968</v>
      </c>
      <c r="B24" s="29">
        <v>40.611</v>
      </c>
      <c r="C24" s="35"/>
      <c r="D24" s="91"/>
    </row>
    <row r="25" spans="1:4" ht="12.75">
      <c r="A25" s="48">
        <v>1969</v>
      </c>
      <c r="B25" s="29">
        <v>40.943</v>
      </c>
      <c r="C25" s="35"/>
      <c r="D25" s="91"/>
    </row>
    <row r="26" spans="1:4" ht="12.75">
      <c r="A26" s="48">
        <v>1970</v>
      </c>
      <c r="B26" s="29">
        <v>42.134</v>
      </c>
      <c r="C26" s="35"/>
      <c r="D26" s="91"/>
    </row>
    <row r="27" spans="1:4" ht="12.75">
      <c r="A27" s="48">
        <v>1971</v>
      </c>
      <c r="B27" s="29">
        <v>43.441</v>
      </c>
      <c r="C27" s="35"/>
      <c r="D27" s="91"/>
    </row>
    <row r="28" spans="1:4" ht="12.75">
      <c r="A28" s="48">
        <v>1972</v>
      </c>
      <c r="B28" s="29">
        <v>43.906</v>
      </c>
      <c r="C28" s="35"/>
      <c r="D28" s="91"/>
    </row>
    <row r="29" spans="1:4" ht="12.75">
      <c r="A29" s="48">
        <v>1973</v>
      </c>
      <c r="B29" s="29">
        <v>54.007</v>
      </c>
      <c r="C29" s="35"/>
      <c r="D29" s="91"/>
    </row>
    <row r="30" spans="1:4" ht="12.75">
      <c r="A30" s="48">
        <v>1974</v>
      </c>
      <c r="B30" s="29">
        <v>44.246</v>
      </c>
      <c r="C30" s="35"/>
      <c r="D30" s="91"/>
    </row>
    <row r="31" spans="1:4" ht="12.75">
      <c r="A31" s="48">
        <v>1975</v>
      </c>
      <c r="B31" s="29">
        <v>53.633</v>
      </c>
      <c r="C31" s="35"/>
      <c r="D31" s="91"/>
    </row>
    <row r="32" spans="1:4" ht="12.75">
      <c r="A32" s="48">
        <v>1976</v>
      </c>
      <c r="B32" s="29">
        <v>45.463</v>
      </c>
      <c r="C32" s="35"/>
      <c r="D32" s="91"/>
    </row>
    <row r="33" spans="1:4" ht="12.75">
      <c r="A33" s="48">
        <v>1977</v>
      </c>
      <c r="B33" s="29">
        <v>59.907</v>
      </c>
      <c r="C33" s="35"/>
      <c r="D33" s="91"/>
    </row>
    <row r="34" spans="1:4" ht="12.75">
      <c r="A34" s="48">
        <v>1978</v>
      </c>
      <c r="B34" s="29">
        <v>63.468</v>
      </c>
      <c r="C34" s="35"/>
      <c r="D34" s="91"/>
    </row>
    <row r="35" spans="1:4" ht="12.75">
      <c r="A35" s="48">
        <v>1979</v>
      </c>
      <c r="B35" s="29">
        <v>74.633</v>
      </c>
      <c r="C35" s="35"/>
      <c r="D35" s="91"/>
    </row>
    <row r="36" spans="1:4" ht="12.75">
      <c r="A36" s="48">
        <v>1980</v>
      </c>
      <c r="B36" s="29">
        <v>62.226</v>
      </c>
      <c r="C36" s="35"/>
      <c r="D36" s="91"/>
    </row>
    <row r="37" spans="1:4" ht="12.75">
      <c r="A37" s="48">
        <v>1981</v>
      </c>
      <c r="B37" s="29">
        <v>69.098</v>
      </c>
      <c r="C37" s="35"/>
      <c r="D37" s="91"/>
    </row>
    <row r="38" spans="1:4" ht="12.75">
      <c r="A38" s="48">
        <v>1982</v>
      </c>
      <c r="B38" s="29">
        <v>74.505</v>
      </c>
      <c r="C38" s="35"/>
      <c r="D38" s="91"/>
    </row>
    <row r="39" spans="1:4" ht="12.75">
      <c r="A39" s="48">
        <v>1983</v>
      </c>
      <c r="B39" s="29">
        <v>60.563</v>
      </c>
      <c r="C39" s="35"/>
      <c r="D39" s="91"/>
    </row>
    <row r="40" spans="1:4" ht="12.75">
      <c r="A40" s="48">
        <v>1984</v>
      </c>
      <c r="B40" s="29">
        <v>68.035</v>
      </c>
      <c r="C40" s="35"/>
      <c r="D40" s="91"/>
    </row>
    <row r="41" spans="1:4" ht="12.75">
      <c r="A41" s="48">
        <v>1985</v>
      </c>
      <c r="B41" s="29">
        <v>75.606</v>
      </c>
      <c r="C41" s="35"/>
      <c r="D41" s="91"/>
    </row>
    <row r="42" spans="1:4" ht="12.75">
      <c r="A42" s="48">
        <v>1986</v>
      </c>
      <c r="B42" s="29">
        <v>98.049</v>
      </c>
      <c r="C42" s="35"/>
      <c r="D42" s="91"/>
    </row>
    <row r="43" spans="1:4" ht="12.75">
      <c r="A43" s="48">
        <v>1987</v>
      </c>
      <c r="B43" s="29">
        <v>103.654</v>
      </c>
      <c r="C43" s="35"/>
      <c r="D43" s="91"/>
    </row>
    <row r="44" spans="1:4" ht="12.75">
      <c r="A44" s="48">
        <v>1988</v>
      </c>
      <c r="B44" s="29">
        <v>95.857</v>
      </c>
      <c r="C44" s="35"/>
      <c r="D44" s="91"/>
    </row>
    <row r="45" spans="1:4" ht="12.75">
      <c r="A45" s="48">
        <v>1989</v>
      </c>
      <c r="B45" s="29">
        <v>107.192</v>
      </c>
      <c r="C45" s="35"/>
      <c r="D45" s="91"/>
    </row>
    <row r="46" spans="1:4" ht="12.75">
      <c r="A46" s="48">
        <v>1990</v>
      </c>
      <c r="B46" s="29">
        <v>104.29</v>
      </c>
      <c r="C46" s="35"/>
      <c r="D46" s="91"/>
    </row>
    <row r="47" spans="1:4" ht="12.75">
      <c r="A47" s="48">
        <v>1991</v>
      </c>
      <c r="B47" s="29">
        <v>107.297</v>
      </c>
      <c r="C47" s="35"/>
      <c r="D47" s="91"/>
    </row>
    <row r="48" spans="1:4" ht="12.75">
      <c r="A48" s="48">
        <v>1992</v>
      </c>
      <c r="B48" s="29">
        <v>117.206</v>
      </c>
      <c r="C48" s="35"/>
      <c r="D48" s="91"/>
    </row>
    <row r="49" spans="1:4" ht="12.75">
      <c r="A49" s="48">
        <v>1993</v>
      </c>
      <c r="B49" s="29">
        <v>117.582</v>
      </c>
      <c r="C49" s="35"/>
      <c r="D49" s="91"/>
    </row>
    <row r="50" spans="1:4" ht="12.75">
      <c r="A50" s="48">
        <v>1994</v>
      </c>
      <c r="B50" s="29">
        <v>137.646</v>
      </c>
      <c r="C50" s="35"/>
      <c r="D50" s="91"/>
    </row>
    <row r="51" spans="1:4" ht="12.75">
      <c r="A51" s="48">
        <v>1995</v>
      </c>
      <c r="B51" s="29">
        <v>124.706</v>
      </c>
      <c r="C51" s="35"/>
      <c r="D51" s="91"/>
    </row>
    <row r="52" spans="1:4" ht="12.75">
      <c r="A52" s="48">
        <v>1996</v>
      </c>
      <c r="B52" s="29">
        <v>131.947</v>
      </c>
      <c r="C52" s="35"/>
      <c r="D52" s="91"/>
    </row>
    <row r="53" spans="1:4" ht="12.75">
      <c r="A53" s="48">
        <v>1997</v>
      </c>
      <c r="B53" s="29">
        <v>157.95</v>
      </c>
      <c r="C53" s="35"/>
      <c r="D53" s="91"/>
    </row>
    <row r="54" spans="1:4" ht="12.75">
      <c r="A54" s="48">
        <v>1998</v>
      </c>
      <c r="B54" s="29">
        <v>159.826</v>
      </c>
      <c r="C54" s="35"/>
      <c r="D54" s="91"/>
    </row>
    <row r="55" spans="1:4" ht="12.75">
      <c r="A55" s="48">
        <v>1999</v>
      </c>
      <c r="B55" s="29">
        <v>160.347</v>
      </c>
      <c r="C55" s="35"/>
      <c r="D55" s="91"/>
    </row>
    <row r="56" spans="1:4" ht="12.75">
      <c r="A56" s="48">
        <v>2000</v>
      </c>
      <c r="B56" s="29">
        <v>175.759</v>
      </c>
      <c r="C56" s="35"/>
      <c r="D56" s="91"/>
    </row>
    <row r="57" spans="1:4" ht="12.75">
      <c r="A57" s="48">
        <v>2001</v>
      </c>
      <c r="B57" s="29">
        <v>184.815</v>
      </c>
      <c r="C57" s="35"/>
      <c r="D57" s="91"/>
    </row>
    <row r="58" spans="1:4" ht="12.75">
      <c r="A58" s="48">
        <v>2002</v>
      </c>
      <c r="B58" s="29">
        <v>196.869</v>
      </c>
      <c r="C58" s="35"/>
      <c r="D58" s="91"/>
    </row>
    <row r="59" spans="1:4" ht="12.75">
      <c r="A59" s="48">
        <v>2003</v>
      </c>
      <c r="B59" s="29">
        <v>186.638</v>
      </c>
      <c r="C59" s="35"/>
      <c r="D59" s="91"/>
    </row>
    <row r="60" spans="1:4" ht="12.75">
      <c r="A60" s="48">
        <v>2004</v>
      </c>
      <c r="B60" s="29">
        <v>215.777</v>
      </c>
      <c r="C60" s="35"/>
      <c r="D60" s="91"/>
    </row>
    <row r="61" spans="1:4" ht="12.75">
      <c r="A61" s="48">
        <v>2005</v>
      </c>
      <c r="B61" s="29">
        <v>220.67</v>
      </c>
      <c r="C61" s="35"/>
      <c r="D61" s="91"/>
    </row>
    <row r="62" spans="1:4" ht="12.75">
      <c r="A62" s="48">
        <v>2006</v>
      </c>
      <c r="B62" s="29">
        <v>237.126</v>
      </c>
      <c r="C62" s="35"/>
      <c r="D62" s="91"/>
    </row>
    <row r="63" spans="1:9" ht="12.75">
      <c r="A63" s="48">
        <v>2007</v>
      </c>
      <c r="B63" s="29">
        <v>221.006</v>
      </c>
      <c r="C63" s="35"/>
      <c r="D63" s="91"/>
      <c r="F63" s="48"/>
      <c r="G63" s="29"/>
      <c r="H63" s="29"/>
      <c r="I63" s="92"/>
    </row>
    <row r="64" spans="1:9" ht="12.75">
      <c r="A64" s="48">
        <v>2008</v>
      </c>
      <c r="B64" s="29">
        <v>211.964</v>
      </c>
      <c r="C64" s="35"/>
      <c r="D64" s="91"/>
      <c r="F64" s="48"/>
      <c r="G64" s="29"/>
      <c r="H64" s="29"/>
      <c r="I64" s="92"/>
    </row>
    <row r="65" spans="1:9" ht="12.75">
      <c r="A65" s="51">
        <v>2009</v>
      </c>
      <c r="B65" s="29">
        <v>259.702</v>
      </c>
      <c r="C65" s="35"/>
      <c r="D65" s="91"/>
      <c r="F65" s="51"/>
      <c r="G65" s="29"/>
      <c r="H65" s="29"/>
      <c r="I65" s="92"/>
    </row>
    <row r="66" spans="1:10" ht="12.75">
      <c r="A66" s="45">
        <v>2010</v>
      </c>
      <c r="B66" s="93">
        <v>253.69</v>
      </c>
      <c r="C66" s="35"/>
      <c r="D66" s="91"/>
      <c r="F66" s="51"/>
      <c r="G66" s="35"/>
      <c r="H66" s="35"/>
      <c r="I66" s="94"/>
      <c r="J66" s="37"/>
    </row>
    <row r="67" spans="7:11" ht="12.75">
      <c r="G67" s="37"/>
      <c r="H67" s="37"/>
      <c r="I67" s="37"/>
      <c r="J67" s="37"/>
      <c r="K67" s="37"/>
    </row>
    <row r="68" spans="1:8" ht="66" customHeight="1">
      <c r="A68" s="104" t="s">
        <v>89</v>
      </c>
      <c r="B68" s="104"/>
      <c r="C68" s="104"/>
      <c r="D68" s="104"/>
      <c r="E68" s="44"/>
      <c r="F68" s="44"/>
      <c r="G68" s="44"/>
      <c r="H68" s="44"/>
    </row>
    <row r="69" spans="1:4" ht="12.75">
      <c r="A69" s="2"/>
      <c r="B69" s="2"/>
      <c r="C69" s="2"/>
      <c r="D69" s="2"/>
    </row>
    <row r="70" spans="1:5" ht="66.75" customHeight="1">
      <c r="A70" s="103" t="s">
        <v>81</v>
      </c>
      <c r="B70" s="103"/>
      <c r="C70" s="103"/>
      <c r="D70" s="103"/>
      <c r="E70" s="95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"/>
    </sheetView>
  </sheetViews>
  <sheetFormatPr defaultColWidth="9.140625" defaultRowHeight="12.75"/>
  <cols>
    <col min="2" max="2" width="24.7109375" style="67" customWidth="1"/>
  </cols>
  <sheetData>
    <row r="1" ht="12.75">
      <c r="A1" s="22" t="s">
        <v>19</v>
      </c>
    </row>
    <row r="3" spans="1:2" ht="12.75">
      <c r="A3" s="45" t="s">
        <v>48</v>
      </c>
      <c r="B3" s="46" t="s">
        <v>74</v>
      </c>
    </row>
    <row r="4" spans="1:2" ht="12.75">
      <c r="A4" s="48"/>
      <c r="B4" s="67" t="s">
        <v>52</v>
      </c>
    </row>
    <row r="6" spans="1:2" ht="12.75">
      <c r="A6" s="48">
        <v>1950</v>
      </c>
      <c r="B6" s="96">
        <v>14</v>
      </c>
    </row>
    <row r="7" spans="1:2" ht="12.75">
      <c r="A7" s="48">
        <f aca="true" t="shared" si="0" ref="A7:A38">A6+1</f>
        <v>1951</v>
      </c>
      <c r="B7" s="96">
        <v>15</v>
      </c>
    </row>
    <row r="8" spans="1:2" ht="12.75">
      <c r="A8" s="48">
        <f t="shared" si="0"/>
        <v>1952</v>
      </c>
      <c r="B8" s="96">
        <v>15</v>
      </c>
    </row>
    <row r="9" spans="1:2" ht="12.75">
      <c r="A9" s="48">
        <f t="shared" si="0"/>
        <v>1953</v>
      </c>
      <c r="B9" s="96">
        <v>16</v>
      </c>
    </row>
    <row r="10" spans="1:2" ht="12.75">
      <c r="A10" s="48">
        <f t="shared" si="0"/>
        <v>1954</v>
      </c>
      <c r="B10" s="96">
        <v>17</v>
      </c>
    </row>
    <row r="11" spans="1:2" ht="12.75">
      <c r="A11" s="48">
        <f t="shared" si="0"/>
        <v>1955</v>
      </c>
      <c r="B11" s="96">
        <v>18</v>
      </c>
    </row>
    <row r="12" spans="1:2" ht="12.75">
      <c r="A12" s="48">
        <f t="shared" si="0"/>
        <v>1956</v>
      </c>
      <c r="B12" s="96">
        <v>20</v>
      </c>
    </row>
    <row r="13" spans="1:2" ht="12.75">
      <c r="A13" s="48">
        <f t="shared" si="0"/>
        <v>1957</v>
      </c>
      <c r="B13" s="96">
        <v>22</v>
      </c>
    </row>
    <row r="14" spans="1:2" ht="12.75">
      <c r="A14" s="48">
        <f t="shared" si="0"/>
        <v>1958</v>
      </c>
      <c r="B14" s="96">
        <v>23</v>
      </c>
    </row>
    <row r="15" spans="1:2" ht="12.75">
      <c r="A15" s="48">
        <f t="shared" si="0"/>
        <v>1959</v>
      </c>
      <c r="B15" s="96">
        <v>25</v>
      </c>
    </row>
    <row r="16" spans="1:2" ht="12.75">
      <c r="A16" s="48">
        <f t="shared" si="0"/>
        <v>1960</v>
      </c>
      <c r="B16" s="96">
        <v>27</v>
      </c>
    </row>
    <row r="17" spans="1:5" ht="12.75">
      <c r="A17" s="48">
        <f t="shared" si="0"/>
        <v>1961</v>
      </c>
      <c r="B17" s="29">
        <v>31.6582</v>
      </c>
      <c r="E17" s="29"/>
    </row>
    <row r="18" spans="1:5" ht="12.75">
      <c r="A18" s="48">
        <f t="shared" si="0"/>
        <v>1962</v>
      </c>
      <c r="B18" s="29">
        <v>34.0474</v>
      </c>
      <c r="E18" s="29"/>
    </row>
    <row r="19" spans="1:5" ht="12.75">
      <c r="A19" s="48">
        <f t="shared" si="0"/>
        <v>1963</v>
      </c>
      <c r="B19" s="29">
        <v>36.508300000000006</v>
      </c>
      <c r="E19" s="29"/>
    </row>
    <row r="20" spans="1:5" ht="12.75">
      <c r="A20" s="48">
        <f t="shared" si="0"/>
        <v>1964</v>
      </c>
      <c r="B20" s="29">
        <v>41.1706</v>
      </c>
      <c r="E20" s="29"/>
    </row>
    <row r="21" spans="1:5" ht="12.75">
      <c r="A21" s="48">
        <f t="shared" si="0"/>
        <v>1965</v>
      </c>
      <c r="B21" s="29">
        <v>46.3061</v>
      </c>
      <c r="E21" s="29"/>
    </row>
    <row r="22" spans="1:5" ht="12.75">
      <c r="A22" s="48">
        <f t="shared" si="0"/>
        <v>1966</v>
      </c>
      <c r="B22" s="29">
        <v>51.3164</v>
      </c>
      <c r="E22" s="29"/>
    </row>
    <row r="23" spans="1:5" ht="12.75">
      <c r="A23" s="48">
        <f t="shared" si="0"/>
        <v>1967</v>
      </c>
      <c r="B23" s="29">
        <v>55.362</v>
      </c>
      <c r="E23" s="29"/>
    </row>
    <row r="24" spans="1:5" ht="12.75">
      <c r="A24" s="48">
        <f t="shared" si="0"/>
        <v>1968</v>
      </c>
      <c r="B24" s="29">
        <v>59.1115</v>
      </c>
      <c r="E24" s="29"/>
    </row>
    <row r="25" spans="1:5" ht="12.75">
      <c r="A25" s="48">
        <f t="shared" si="0"/>
        <v>1969</v>
      </c>
      <c r="B25" s="29">
        <v>57.9931</v>
      </c>
      <c r="E25" s="29"/>
    </row>
    <row r="26" spans="1:5" ht="12.75">
      <c r="A26" s="48">
        <f t="shared" si="0"/>
        <v>1970</v>
      </c>
      <c r="B26" s="29">
        <v>63.7173</v>
      </c>
      <c r="E26" s="29"/>
    </row>
    <row r="27" spans="1:5" ht="12.75">
      <c r="A27" s="48">
        <f t="shared" si="0"/>
        <v>1971</v>
      </c>
      <c r="B27" s="29">
        <v>67.6784</v>
      </c>
      <c r="E27" s="29"/>
    </row>
    <row r="28" spans="1:5" ht="12.75">
      <c r="A28" s="48">
        <f t="shared" si="0"/>
        <v>1972</v>
      </c>
      <c r="B28" s="29">
        <v>77.84639999999999</v>
      </c>
      <c r="E28" s="29"/>
    </row>
    <row r="29" spans="1:5" ht="12.75">
      <c r="A29" s="48">
        <f t="shared" si="0"/>
        <v>1973</v>
      </c>
      <c r="B29" s="29">
        <v>84.4965</v>
      </c>
      <c r="E29" s="29"/>
    </row>
    <row r="30" spans="1:5" ht="12.75">
      <c r="A30" s="48">
        <f t="shared" si="0"/>
        <v>1974</v>
      </c>
      <c r="B30" s="29">
        <v>81.38839999999999</v>
      </c>
      <c r="E30" s="29"/>
    </row>
    <row r="31" spans="1:5" ht="12.75">
      <c r="A31" s="48">
        <f t="shared" si="0"/>
        <v>1975</v>
      </c>
      <c r="B31" s="29">
        <v>89.1743</v>
      </c>
      <c r="E31" s="29"/>
    </row>
    <row r="32" spans="1:5" ht="12.75">
      <c r="A32" s="48">
        <f t="shared" si="0"/>
        <v>1976</v>
      </c>
      <c r="B32" s="29">
        <v>96.55210000000001</v>
      </c>
      <c r="E32" s="29"/>
    </row>
    <row r="33" spans="1:5" ht="12.75">
      <c r="A33" s="48">
        <f t="shared" si="0"/>
        <v>1977</v>
      </c>
      <c r="B33" s="29">
        <v>101.1533</v>
      </c>
      <c r="E33" s="29"/>
    </row>
    <row r="34" spans="1:5" ht="12.75">
      <c r="A34" s="48">
        <f t="shared" si="0"/>
        <v>1978</v>
      </c>
      <c r="B34" s="29">
        <v>108.0325</v>
      </c>
      <c r="E34" s="29"/>
    </row>
    <row r="35" spans="1:5" ht="12.75">
      <c r="A35" s="48">
        <f t="shared" si="0"/>
        <v>1979</v>
      </c>
      <c r="B35" s="29">
        <v>112.7005</v>
      </c>
      <c r="E35" s="29"/>
    </row>
    <row r="36" spans="1:5" ht="12.75">
      <c r="A36" s="48">
        <f t="shared" si="0"/>
        <v>1980</v>
      </c>
      <c r="B36" s="29">
        <v>116.2312</v>
      </c>
      <c r="E36" s="29"/>
    </row>
    <row r="37" spans="1:5" ht="12.75">
      <c r="A37" s="48">
        <f t="shared" si="0"/>
        <v>1981</v>
      </c>
      <c r="B37" s="29">
        <v>114.8618</v>
      </c>
      <c r="E37" s="29"/>
    </row>
    <row r="38" spans="1:5" ht="12.75">
      <c r="A38" s="48">
        <f t="shared" si="0"/>
        <v>1982</v>
      </c>
      <c r="B38" s="29">
        <v>114.53710000000001</v>
      </c>
      <c r="E38" s="29"/>
    </row>
    <row r="39" spans="1:5" ht="12.75">
      <c r="A39" s="48">
        <f aca="true" t="shared" si="1" ref="A39:A64">A38+1</f>
        <v>1983</v>
      </c>
      <c r="B39" s="29">
        <v>125.0045</v>
      </c>
      <c r="E39" s="29"/>
    </row>
    <row r="40" spans="1:5" ht="12.75">
      <c r="A40" s="48">
        <f t="shared" si="1"/>
        <v>1984</v>
      </c>
      <c r="B40" s="29">
        <v>130.6037</v>
      </c>
      <c r="E40" s="29"/>
    </row>
    <row r="41" spans="1:5" ht="12.75">
      <c r="A41" s="48">
        <f t="shared" si="1"/>
        <v>1985</v>
      </c>
      <c r="B41" s="29">
        <v>128.7172</v>
      </c>
      <c r="E41" s="29"/>
    </row>
    <row r="42" spans="1:5" ht="12.75">
      <c r="A42" s="48">
        <f t="shared" si="1"/>
        <v>1986</v>
      </c>
      <c r="B42" s="29">
        <v>132.82729999999998</v>
      </c>
      <c r="E42" s="29"/>
    </row>
    <row r="43" spans="1:5" ht="12.75">
      <c r="A43" s="48">
        <f t="shared" si="1"/>
        <v>1987</v>
      </c>
      <c r="B43" s="29">
        <v>138.8048</v>
      </c>
      <c r="E43" s="29"/>
    </row>
    <row r="44" spans="1:5" ht="12.75">
      <c r="A44" s="48">
        <f t="shared" si="1"/>
        <v>1988</v>
      </c>
      <c r="B44" s="29">
        <v>144.4062</v>
      </c>
      <c r="E44" s="29"/>
    </row>
    <row r="45" spans="1:5" ht="12.75">
      <c r="A45" s="48">
        <f t="shared" si="1"/>
        <v>1989</v>
      </c>
      <c r="B45" s="29">
        <v>142.5019</v>
      </c>
      <c r="E45" s="29"/>
    </row>
    <row r="46" spans="1:5" ht="12.75">
      <c r="A46" s="48">
        <f t="shared" si="1"/>
        <v>1990</v>
      </c>
      <c r="B46" s="29">
        <v>137.01760000000002</v>
      </c>
      <c r="E46" s="29"/>
    </row>
    <row r="47" spans="1:5" ht="12.75">
      <c r="A47" s="48">
        <f t="shared" si="1"/>
        <v>1991</v>
      </c>
      <c r="B47" s="29">
        <v>134.1711</v>
      </c>
      <c r="E47" s="29"/>
    </row>
    <row r="48" spans="1:5" ht="12.75">
      <c r="A48" s="48">
        <f t="shared" si="1"/>
        <v>1992</v>
      </c>
      <c r="B48" s="29">
        <v>125.2671</v>
      </c>
      <c r="E48" s="29"/>
    </row>
    <row r="49" spans="1:5" ht="12.75">
      <c r="A49" s="48">
        <f t="shared" si="1"/>
        <v>1993</v>
      </c>
      <c r="B49" s="29">
        <v>120.2902</v>
      </c>
      <c r="E49" s="29"/>
    </row>
    <row r="50" spans="1:5" ht="12.75">
      <c r="A50" s="48">
        <f t="shared" si="1"/>
        <v>1994</v>
      </c>
      <c r="B50" s="29">
        <v>121.81060000000001</v>
      </c>
      <c r="E50" s="29"/>
    </row>
    <row r="51" spans="1:5" ht="12.75">
      <c r="A51" s="48">
        <f t="shared" si="1"/>
        <v>1995</v>
      </c>
      <c r="B51" s="29">
        <v>129.8347</v>
      </c>
      <c r="E51" s="29"/>
    </row>
    <row r="52" spans="1:5" ht="12.75">
      <c r="A52" s="48">
        <f t="shared" si="1"/>
        <v>1996</v>
      </c>
      <c r="B52" s="29">
        <v>134.2565</v>
      </c>
      <c r="E52" s="29"/>
    </row>
    <row r="53" spans="1:5" ht="12.75">
      <c r="A53" s="48">
        <f t="shared" si="1"/>
        <v>1997</v>
      </c>
      <c r="B53" s="29">
        <v>136.9592</v>
      </c>
      <c r="E53" s="29"/>
    </row>
    <row r="54" spans="1:5" ht="12.75">
      <c r="A54" s="48">
        <f t="shared" si="1"/>
        <v>1998</v>
      </c>
      <c r="B54" s="29">
        <v>137.8945</v>
      </c>
      <c r="E54" s="29"/>
    </row>
    <row r="55" spans="1:5" ht="12.75">
      <c r="A55" s="48">
        <f t="shared" si="1"/>
        <v>1999</v>
      </c>
      <c r="B55" s="29">
        <v>140.1851</v>
      </c>
      <c r="E55" s="29"/>
    </row>
    <row r="56" spans="1:5" ht="12.75">
      <c r="A56" s="48">
        <f t="shared" si="1"/>
        <v>2000</v>
      </c>
      <c r="B56" s="29">
        <v>136.9771</v>
      </c>
      <c r="E56" s="29"/>
    </row>
    <row r="57" spans="1:5" ht="12.75">
      <c r="A57" s="48">
        <f t="shared" si="1"/>
        <v>2001</v>
      </c>
      <c r="B57" s="29">
        <v>138.988</v>
      </c>
      <c r="E57" s="29"/>
    </row>
    <row r="58" spans="1:5" ht="12.75">
      <c r="A58" s="48">
        <f t="shared" si="1"/>
        <v>2002</v>
      </c>
      <c r="B58" s="29">
        <v>143.19029999999998</v>
      </c>
      <c r="E58" s="29"/>
    </row>
    <row r="59" spans="1:5" ht="12.75">
      <c r="A59" s="48">
        <f t="shared" si="1"/>
        <v>2003</v>
      </c>
      <c r="B59" s="29">
        <v>148.577</v>
      </c>
      <c r="E59" s="29"/>
    </row>
    <row r="60" spans="1:5" ht="12.75">
      <c r="A60" s="48">
        <f t="shared" si="1"/>
        <v>2004</v>
      </c>
      <c r="B60" s="29">
        <v>155.5898</v>
      </c>
      <c r="E60" s="29"/>
    </row>
    <row r="61" spans="1:5" ht="12.75">
      <c r="A61" s="48">
        <f t="shared" si="1"/>
        <v>2005</v>
      </c>
      <c r="B61" s="29">
        <v>156.24960000000002</v>
      </c>
      <c r="E61" s="29"/>
    </row>
    <row r="62" spans="1:5" ht="12.75">
      <c r="A62" s="48">
        <f t="shared" si="1"/>
        <v>2006</v>
      </c>
      <c r="B62" s="29">
        <v>162.9625</v>
      </c>
      <c r="E62" s="29"/>
    </row>
    <row r="63" spans="1:2" ht="12.75">
      <c r="A63" s="48">
        <f t="shared" si="1"/>
        <v>2007</v>
      </c>
      <c r="B63" s="29">
        <v>168.5</v>
      </c>
    </row>
    <row r="64" spans="1:2" ht="12.75">
      <c r="A64" s="51">
        <f t="shared" si="1"/>
        <v>2008</v>
      </c>
      <c r="B64" s="35">
        <v>156.7</v>
      </c>
    </row>
    <row r="65" spans="1:2" ht="12.75">
      <c r="A65" s="45">
        <v>2009</v>
      </c>
      <c r="B65" s="93">
        <v>162.5</v>
      </c>
    </row>
    <row r="66" spans="1:2" ht="12.75">
      <c r="A66" s="51"/>
      <c r="B66" s="97"/>
    </row>
    <row r="67" spans="1:6" ht="96" customHeight="1">
      <c r="A67" s="109" t="s">
        <v>90</v>
      </c>
      <c r="B67" s="110"/>
      <c r="C67" s="109"/>
      <c r="D67" s="109"/>
      <c r="E67" s="109"/>
      <c r="F67" s="109"/>
    </row>
    <row r="68" spans="1:6" ht="12.75">
      <c r="A68" s="2"/>
      <c r="B68" s="11"/>
      <c r="C68" s="2"/>
      <c r="D68" s="2"/>
      <c r="E68" s="2"/>
      <c r="F68" s="2"/>
    </row>
    <row r="69" spans="1:6" ht="56.25" customHeight="1">
      <c r="A69" s="103" t="s">
        <v>81</v>
      </c>
      <c r="B69" s="103"/>
      <c r="C69" s="103"/>
      <c r="D69" s="103"/>
      <c r="E69" s="103"/>
      <c r="F69" s="103"/>
    </row>
  </sheetData>
  <sheetProtection/>
  <mergeCells count="2">
    <mergeCell ref="A67:F67"/>
    <mergeCell ref="A69:F69"/>
  </mergeCells>
  <printOptions/>
  <pageMargins left="0.75" right="0.75" top="1" bottom="1" header="0.5" footer="0.5"/>
  <pageSetup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17.00390625" style="67" customWidth="1"/>
  </cols>
  <sheetData>
    <row r="1" ht="12.75">
      <c r="A1" s="65" t="s">
        <v>21</v>
      </c>
    </row>
    <row r="3" spans="1:2" ht="12.75">
      <c r="A3" s="45" t="s">
        <v>48</v>
      </c>
      <c r="B3" s="98" t="s">
        <v>75</v>
      </c>
    </row>
    <row r="5" spans="1:2" ht="12.75">
      <c r="A5" s="48">
        <v>1994</v>
      </c>
      <c r="B5" s="99">
        <v>1755</v>
      </c>
    </row>
    <row r="6" spans="1:2" ht="12.75">
      <c r="A6" s="48">
        <v>1996</v>
      </c>
      <c r="B6" s="99">
        <v>2410</v>
      </c>
    </row>
    <row r="7" spans="1:2" ht="12.75">
      <c r="A7" s="48">
        <v>1998</v>
      </c>
      <c r="B7" s="99">
        <v>2746</v>
      </c>
    </row>
    <row r="8" spans="1:2" ht="12.75">
      <c r="A8" s="48">
        <v>2000</v>
      </c>
      <c r="B8" s="99">
        <v>2863</v>
      </c>
    </row>
    <row r="9" spans="1:2" ht="12.75">
      <c r="A9" s="48">
        <v>2002</v>
      </c>
      <c r="B9" s="99">
        <v>3137</v>
      </c>
    </row>
    <row r="10" spans="1:2" ht="12.75">
      <c r="A10" s="48">
        <v>2004</v>
      </c>
      <c r="B10" s="99">
        <v>3706</v>
      </c>
    </row>
    <row r="11" spans="1:2" ht="12.75">
      <c r="A11" s="48">
        <v>2006</v>
      </c>
      <c r="B11" s="99">
        <v>4385</v>
      </c>
    </row>
    <row r="12" spans="1:2" ht="12.75">
      <c r="A12" s="48">
        <v>2008</v>
      </c>
      <c r="B12" s="99">
        <v>4685</v>
      </c>
    </row>
    <row r="13" spans="1:2" ht="12.75">
      <c r="A13" s="48">
        <v>2009</v>
      </c>
      <c r="B13" s="99">
        <v>5274</v>
      </c>
    </row>
    <row r="14" spans="1:2" ht="12.75">
      <c r="A14" s="45">
        <v>2010</v>
      </c>
      <c r="B14" s="100">
        <v>6132</v>
      </c>
    </row>
    <row r="16" spans="1:5" ht="39" customHeight="1">
      <c r="A16" s="103" t="s">
        <v>76</v>
      </c>
      <c r="B16" s="103"/>
      <c r="C16" s="103"/>
      <c r="D16" s="103"/>
      <c r="E16" s="103"/>
    </row>
    <row r="17" spans="1:5" ht="12.75">
      <c r="A17" s="14"/>
      <c r="B17" s="11"/>
      <c r="C17" s="2"/>
      <c r="D17" s="2"/>
      <c r="E17" s="2"/>
    </row>
    <row r="18" spans="1:6" ht="65.25" customHeight="1">
      <c r="A18" s="103" t="s">
        <v>81</v>
      </c>
      <c r="B18" s="103"/>
      <c r="C18" s="103"/>
      <c r="D18" s="103"/>
      <c r="E18" s="103"/>
      <c r="F18" s="95"/>
    </row>
  </sheetData>
  <sheetProtection/>
  <mergeCells count="2">
    <mergeCell ref="A16:E16"/>
    <mergeCell ref="A18:E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14" customWidth="1"/>
    <col min="2" max="2" width="31.140625" style="11" customWidth="1"/>
    <col min="3" max="16384" width="9.140625" style="2" customWidth="1"/>
  </cols>
  <sheetData>
    <row r="1" ht="12.75">
      <c r="A1" s="10" t="s">
        <v>0</v>
      </c>
    </row>
    <row r="3" spans="1:2" ht="12.75">
      <c r="A3" s="12" t="s">
        <v>25</v>
      </c>
      <c r="B3" s="13" t="s">
        <v>26</v>
      </c>
    </row>
    <row r="4" ht="12.75">
      <c r="B4" s="11" t="s">
        <v>27</v>
      </c>
    </row>
    <row r="6" spans="1:2" ht="12.75">
      <c r="A6" s="14" t="s">
        <v>28</v>
      </c>
      <c r="B6" s="2">
        <v>878</v>
      </c>
    </row>
    <row r="8" spans="1:2" ht="12.75">
      <c r="A8" s="14" t="s">
        <v>29</v>
      </c>
      <c r="B8" s="2">
        <v>853</v>
      </c>
    </row>
    <row r="10" spans="1:2" ht="12.75" customHeight="1">
      <c r="A10" s="14" t="s">
        <v>30</v>
      </c>
      <c r="B10" s="15">
        <v>843</v>
      </c>
    </row>
    <row r="11" ht="12.75" customHeight="1">
      <c r="B11" s="15"/>
    </row>
    <row r="12" spans="1:2" ht="12.75" customHeight="1">
      <c r="A12" s="14" t="s">
        <v>31</v>
      </c>
      <c r="B12" s="15">
        <v>788</v>
      </c>
    </row>
    <row r="13" ht="12.75" customHeight="1">
      <c r="B13" s="15"/>
    </row>
    <row r="14" spans="1:2" ht="12.75">
      <c r="A14" s="14" t="s">
        <v>32</v>
      </c>
      <c r="B14" s="15">
        <v>833</v>
      </c>
    </row>
    <row r="15" ht="12.75">
      <c r="B15" s="15"/>
    </row>
    <row r="16" spans="1:2" ht="12.75">
      <c r="A16" s="14" t="s">
        <v>33</v>
      </c>
      <c r="B16" s="15">
        <v>848</v>
      </c>
    </row>
    <row r="17" ht="12.75">
      <c r="B17" s="15"/>
    </row>
    <row r="18" spans="1:2" ht="12.75">
      <c r="A18" s="14">
        <v>2008</v>
      </c>
      <c r="B18" s="16">
        <v>921</v>
      </c>
    </row>
    <row r="19" spans="1:2" ht="12.75">
      <c r="A19" s="17">
        <v>2009</v>
      </c>
      <c r="B19" s="18">
        <v>1023</v>
      </c>
    </row>
    <row r="20" spans="1:2" ht="12.75">
      <c r="A20" s="12" t="s">
        <v>34</v>
      </c>
      <c r="B20" s="19">
        <v>925</v>
      </c>
    </row>
    <row r="21" spans="1:2" ht="12.75">
      <c r="A21" s="17"/>
      <c r="B21" s="20"/>
    </row>
    <row r="22" spans="1:2" ht="12.75">
      <c r="A22" s="17" t="s">
        <v>35</v>
      </c>
      <c r="B22" s="20"/>
    </row>
    <row r="24" spans="1:6" ht="67.5" customHeight="1">
      <c r="A24" s="101" t="s">
        <v>80</v>
      </c>
      <c r="B24" s="102"/>
      <c r="C24" s="102"/>
      <c r="D24" s="102"/>
      <c r="E24" s="102"/>
      <c r="F24" s="102"/>
    </row>
    <row r="26" spans="1:6" ht="54" customHeight="1">
      <c r="A26" s="103" t="s">
        <v>81</v>
      </c>
      <c r="B26" s="103"/>
      <c r="C26" s="103"/>
      <c r="D26" s="103"/>
      <c r="E26" s="103"/>
      <c r="F26" s="103"/>
    </row>
  </sheetData>
  <sheetProtection/>
  <mergeCells count="2">
    <mergeCell ref="A24:F24"/>
    <mergeCell ref="A26:F2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20.140625" style="0" customWidth="1"/>
    <col min="3" max="3" width="12.421875" style="23" customWidth="1"/>
    <col min="6" max="6" width="15.28125" style="0" customWidth="1"/>
    <col min="10" max="10" width="10.00390625" style="0" bestFit="1" customWidth="1"/>
  </cols>
  <sheetData>
    <row r="1" ht="12.75">
      <c r="A1" s="22" t="s">
        <v>2</v>
      </c>
    </row>
    <row r="3" spans="1:3" ht="39.75" customHeight="1">
      <c r="A3" s="24" t="s">
        <v>36</v>
      </c>
      <c r="B3" s="25" t="s">
        <v>37</v>
      </c>
      <c r="C3" s="25" t="s">
        <v>38</v>
      </c>
    </row>
    <row r="4" spans="2:3" ht="12.75">
      <c r="B4" s="26" t="s">
        <v>27</v>
      </c>
      <c r="C4" s="27" t="s">
        <v>39</v>
      </c>
    </row>
    <row r="5" ht="12.75">
      <c r="J5" s="28"/>
    </row>
    <row r="6" spans="1:5" ht="12.75">
      <c r="A6" t="s">
        <v>40</v>
      </c>
      <c r="B6" s="29">
        <v>19</v>
      </c>
      <c r="C6" s="29">
        <f>(B6/1237.228)*100</f>
        <v>1.5356910771498866</v>
      </c>
      <c r="E6" s="30"/>
    </row>
    <row r="8" spans="1:5" ht="12.75">
      <c r="A8" t="s">
        <v>41</v>
      </c>
      <c r="B8" s="28">
        <v>907</v>
      </c>
      <c r="C8" s="29">
        <f>(B8/5671.46)*100</f>
        <v>15.992354702316511</v>
      </c>
      <c r="E8" s="30"/>
    </row>
    <row r="9" spans="1:10" ht="12.75">
      <c r="A9" s="31" t="s">
        <v>42</v>
      </c>
      <c r="B9" s="29">
        <v>578</v>
      </c>
      <c r="C9" s="32">
        <f>(B9/3710.926408)*100</f>
        <v>15.575625502945842</v>
      </c>
      <c r="J9" s="28"/>
    </row>
    <row r="10" spans="1:10" ht="12.75">
      <c r="A10" s="31" t="s">
        <v>43</v>
      </c>
      <c r="B10" s="29">
        <v>53</v>
      </c>
      <c r="C10" s="32">
        <f>(B10/581.480994)*100</f>
        <v>9.114657322746476</v>
      </c>
      <c r="E10" s="33"/>
      <c r="J10" s="28"/>
    </row>
    <row r="11" spans="1:10" ht="12.75">
      <c r="A11" s="31" t="s">
        <v>44</v>
      </c>
      <c r="B11" s="29">
        <v>37</v>
      </c>
      <c r="C11" s="32">
        <f>(B11/472.05677)*100</f>
        <v>7.838040327225898</v>
      </c>
      <c r="E11" s="33"/>
      <c r="J11" s="28"/>
    </row>
    <row r="12" spans="1:10" ht="12.75">
      <c r="A12" s="34" t="s">
        <v>45</v>
      </c>
      <c r="B12" s="35">
        <v>239</v>
      </c>
      <c r="C12" s="36">
        <f>(B12/807.107478)*100</f>
        <v>29.611917435362926</v>
      </c>
      <c r="E12" s="33"/>
      <c r="J12" s="28"/>
    </row>
    <row r="13" spans="1:10" ht="12.75">
      <c r="A13" s="37"/>
      <c r="B13" s="35"/>
      <c r="C13" s="35"/>
      <c r="J13" s="28"/>
    </row>
    <row r="14" spans="1:10" s="22" customFormat="1" ht="12.75">
      <c r="A14" s="38" t="s">
        <v>46</v>
      </c>
      <c r="B14" s="39">
        <v>925</v>
      </c>
      <c r="C14" s="40">
        <f>(B14/6908.688)*100</f>
        <v>13.388938681266255</v>
      </c>
      <c r="E14" s="30"/>
      <c r="H14"/>
      <c r="I14"/>
      <c r="J14" s="28"/>
    </row>
    <row r="16" spans="1:6" s="23" customFormat="1" ht="12.75" customHeight="1">
      <c r="A16" s="101" t="s">
        <v>47</v>
      </c>
      <c r="B16" s="101"/>
      <c r="C16" s="101"/>
      <c r="D16" s="101"/>
      <c r="E16" s="21"/>
      <c r="F16" s="41"/>
    </row>
    <row r="17" spans="1:5" ht="12.75">
      <c r="A17" s="2"/>
      <c r="B17" s="2"/>
      <c r="C17" s="42"/>
      <c r="D17" s="2"/>
      <c r="E17" s="2"/>
    </row>
    <row r="18" spans="1:6" ht="54" customHeight="1">
      <c r="A18" s="104" t="s">
        <v>82</v>
      </c>
      <c r="B18" s="104"/>
      <c r="C18" s="104"/>
      <c r="D18" s="104"/>
      <c r="E18" s="104"/>
      <c r="F18" s="44"/>
    </row>
    <row r="19" spans="1:5" ht="12.75">
      <c r="A19" s="2"/>
      <c r="B19" s="2"/>
      <c r="C19" s="42"/>
      <c r="D19" s="2"/>
      <c r="E19" s="2"/>
    </row>
    <row r="20" spans="1:6" ht="54.75" customHeight="1">
      <c r="A20" s="104" t="s">
        <v>83</v>
      </c>
      <c r="B20" s="104"/>
      <c r="C20" s="104"/>
      <c r="D20" s="104"/>
      <c r="E20" s="104"/>
      <c r="F20" s="44"/>
    </row>
    <row r="22" spans="2:3" ht="12.75" customHeight="1">
      <c r="B22" s="23"/>
      <c r="C22"/>
    </row>
  </sheetData>
  <sheetProtection/>
  <mergeCells count="3">
    <mergeCell ref="A18:E18"/>
    <mergeCell ref="A20:E20"/>
    <mergeCell ref="A16:D1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8.00390625" style="0" customWidth="1"/>
  </cols>
  <sheetData>
    <row r="1" spans="1:17" ht="12.75">
      <c r="A1" s="22" t="s">
        <v>3</v>
      </c>
      <c r="K1" s="37"/>
      <c r="L1" s="37"/>
      <c r="M1" s="37"/>
      <c r="N1" s="37"/>
      <c r="O1" s="37"/>
      <c r="P1" s="37"/>
      <c r="Q1" s="37"/>
    </row>
    <row r="2" spans="11:17" ht="12.75">
      <c r="K2" s="37"/>
      <c r="L2" s="37"/>
      <c r="M2" s="37"/>
      <c r="N2" s="37"/>
      <c r="O2" s="37"/>
      <c r="P2" s="37"/>
      <c r="Q2" s="37"/>
    </row>
    <row r="3" spans="1:17" ht="14.25" customHeight="1">
      <c r="A3" s="45" t="s">
        <v>48</v>
      </c>
      <c r="B3" s="46" t="s">
        <v>49</v>
      </c>
      <c r="C3" s="46" t="s">
        <v>50</v>
      </c>
      <c r="D3" s="47" t="s">
        <v>51</v>
      </c>
      <c r="K3" s="37"/>
      <c r="L3" s="37"/>
      <c r="M3" s="37"/>
      <c r="N3" s="37"/>
      <c r="O3" s="37"/>
      <c r="P3" s="37"/>
      <c r="Q3" s="37"/>
    </row>
    <row r="4" spans="1:17" ht="15" customHeight="1">
      <c r="A4" s="48"/>
      <c r="B4" s="105" t="s">
        <v>52</v>
      </c>
      <c r="C4" s="105"/>
      <c r="D4" s="105"/>
      <c r="K4" s="37"/>
      <c r="L4" s="37"/>
      <c r="M4" s="37"/>
      <c r="N4" s="37"/>
      <c r="O4" s="37"/>
      <c r="P4" s="37"/>
      <c r="Q4" s="37"/>
    </row>
    <row r="5" spans="11:17" ht="12.75">
      <c r="K5" s="37"/>
      <c r="L5" s="37"/>
      <c r="M5" s="37"/>
      <c r="N5" s="37"/>
      <c r="O5" s="37"/>
      <c r="P5" s="37"/>
      <c r="Q5" s="37"/>
    </row>
    <row r="6" spans="1:17" ht="12.75">
      <c r="A6" s="48">
        <v>1960</v>
      </c>
      <c r="B6" s="28">
        <v>823.551</v>
      </c>
      <c r="C6" s="28">
        <v>815.247</v>
      </c>
      <c r="D6" s="28">
        <f aca="true" t="shared" si="0" ref="D6:D37">B6-C6</f>
        <v>8.304000000000087</v>
      </c>
      <c r="K6" s="37"/>
      <c r="L6" s="37"/>
      <c r="M6" s="50"/>
      <c r="N6" s="37"/>
      <c r="O6" s="37"/>
      <c r="P6" s="37"/>
      <c r="Q6" s="37"/>
    </row>
    <row r="7" spans="1:17" ht="12.75">
      <c r="A7" s="48">
        <v>1961</v>
      </c>
      <c r="B7" s="28">
        <v>799.508</v>
      </c>
      <c r="C7" s="28">
        <v>816.702</v>
      </c>
      <c r="D7" s="28">
        <f t="shared" si="0"/>
        <v>-17.19399999999996</v>
      </c>
      <c r="K7" s="37"/>
      <c r="L7" s="37"/>
      <c r="M7" s="50"/>
      <c r="N7" s="37"/>
      <c r="O7" s="37"/>
      <c r="P7" s="37"/>
      <c r="Q7" s="37"/>
    </row>
    <row r="8" spans="1:17" ht="12.75">
      <c r="A8" s="48">
        <v>1962</v>
      </c>
      <c r="B8" s="28">
        <v>850.445</v>
      </c>
      <c r="C8" s="28">
        <v>837.716</v>
      </c>
      <c r="D8" s="28">
        <f t="shared" si="0"/>
        <v>12.729000000000042</v>
      </c>
      <c r="F8" s="28"/>
      <c r="G8" s="28"/>
      <c r="H8" s="28"/>
      <c r="K8" s="37"/>
      <c r="L8" s="37"/>
      <c r="M8" s="50"/>
      <c r="N8" s="37"/>
      <c r="O8" s="37"/>
      <c r="P8" s="37"/>
      <c r="Q8" s="37"/>
    </row>
    <row r="9" spans="1:17" ht="12.75">
      <c r="A9" s="48">
        <v>1963</v>
      </c>
      <c r="B9" s="28">
        <v>857.738</v>
      </c>
      <c r="C9" s="28">
        <v>852.073</v>
      </c>
      <c r="D9" s="28">
        <f t="shared" si="0"/>
        <v>5.665000000000077</v>
      </c>
      <c r="F9" s="28"/>
      <c r="G9" s="28"/>
      <c r="H9" s="28"/>
      <c r="K9" s="37"/>
      <c r="L9" s="37"/>
      <c r="M9" s="50"/>
      <c r="N9" s="37"/>
      <c r="O9" s="37"/>
      <c r="P9" s="37"/>
      <c r="Q9" s="37"/>
    </row>
    <row r="10" spans="1:17" ht="12.75">
      <c r="A10" s="48">
        <v>1964</v>
      </c>
      <c r="B10" s="28">
        <v>906.184</v>
      </c>
      <c r="C10" s="28">
        <v>895.764</v>
      </c>
      <c r="D10" s="28">
        <f t="shared" si="0"/>
        <v>10.419999999999959</v>
      </c>
      <c r="F10" s="28"/>
      <c r="G10" s="28"/>
      <c r="H10" s="28"/>
      <c r="K10" s="37"/>
      <c r="L10" s="37"/>
      <c r="M10" s="50"/>
      <c r="N10" s="37"/>
      <c r="O10" s="37"/>
      <c r="P10" s="37"/>
      <c r="Q10" s="37"/>
    </row>
    <row r="11" spans="1:17" ht="12.75">
      <c r="A11" s="48">
        <v>1965</v>
      </c>
      <c r="B11" s="28">
        <v>904.607</v>
      </c>
      <c r="C11" s="28">
        <v>931.985</v>
      </c>
      <c r="D11" s="28">
        <f t="shared" si="0"/>
        <v>-27.378000000000043</v>
      </c>
      <c r="F11" s="28"/>
      <c r="G11" s="28"/>
      <c r="H11" s="28"/>
      <c r="K11" s="37"/>
      <c r="L11" s="37"/>
      <c r="M11" s="50"/>
      <c r="N11" s="37"/>
      <c r="O11" s="37"/>
      <c r="P11" s="37"/>
      <c r="Q11" s="37"/>
    </row>
    <row r="12" spans="1:17" ht="12.75">
      <c r="A12" s="48">
        <v>1966</v>
      </c>
      <c r="B12" s="28">
        <v>988.464</v>
      </c>
      <c r="C12" s="28">
        <v>956.524</v>
      </c>
      <c r="D12" s="28">
        <f t="shared" si="0"/>
        <v>31.940000000000055</v>
      </c>
      <c r="F12" s="28"/>
      <c r="G12" s="28"/>
      <c r="H12" s="28"/>
      <c r="K12" s="37"/>
      <c r="L12" s="37"/>
      <c r="M12" s="50"/>
      <c r="N12" s="37"/>
      <c r="O12" s="37"/>
      <c r="P12" s="37"/>
      <c r="Q12" s="37"/>
    </row>
    <row r="13" spans="1:17" ht="12.75">
      <c r="A13" s="48">
        <v>1967</v>
      </c>
      <c r="B13" s="28">
        <v>1014.222</v>
      </c>
      <c r="C13" s="28">
        <v>987.535</v>
      </c>
      <c r="D13" s="28">
        <f t="shared" si="0"/>
        <v>26.687000000000012</v>
      </c>
      <c r="F13" s="28"/>
      <c r="G13" s="28"/>
      <c r="H13" s="28"/>
      <c r="K13" s="37"/>
      <c r="L13" s="37"/>
      <c r="M13" s="50"/>
      <c r="N13" s="37"/>
      <c r="O13" s="37"/>
      <c r="P13" s="37"/>
      <c r="Q13" s="37"/>
    </row>
    <row r="14" spans="1:17" ht="12.75">
      <c r="A14" s="48">
        <v>1968</v>
      </c>
      <c r="B14" s="28">
        <v>1052.459</v>
      </c>
      <c r="C14" s="28">
        <v>1019.986</v>
      </c>
      <c r="D14" s="28">
        <f t="shared" si="0"/>
        <v>32.47300000000007</v>
      </c>
      <c r="F14" s="28"/>
      <c r="G14" s="28"/>
      <c r="H14" s="28"/>
      <c r="K14" s="37"/>
      <c r="L14" s="37"/>
      <c r="M14" s="50"/>
      <c r="N14" s="37"/>
      <c r="O14" s="37"/>
      <c r="P14" s="37"/>
      <c r="Q14" s="37"/>
    </row>
    <row r="15" spans="1:17" ht="12.75">
      <c r="A15" s="48">
        <v>1969</v>
      </c>
      <c r="B15" s="28">
        <v>1063.107</v>
      </c>
      <c r="C15" s="28">
        <v>1068.706</v>
      </c>
      <c r="D15" s="28">
        <f t="shared" si="0"/>
        <v>-5.598999999999933</v>
      </c>
      <c r="F15" s="28"/>
      <c r="G15" s="28"/>
      <c r="H15" s="28"/>
      <c r="K15" s="37"/>
      <c r="L15" s="37"/>
      <c r="M15" s="50"/>
      <c r="N15" s="37"/>
      <c r="O15" s="37"/>
      <c r="P15" s="37"/>
      <c r="Q15" s="37"/>
    </row>
    <row r="16" spans="1:17" ht="12.75">
      <c r="A16" s="48">
        <v>1970</v>
      </c>
      <c r="B16" s="28">
        <v>1078.706</v>
      </c>
      <c r="C16" s="28">
        <v>1107.951</v>
      </c>
      <c r="D16" s="28">
        <f t="shared" si="0"/>
        <v>-29.24500000000012</v>
      </c>
      <c r="F16" s="28"/>
      <c r="G16" s="28"/>
      <c r="H16" s="28"/>
      <c r="K16" s="37"/>
      <c r="L16" s="37"/>
      <c r="M16" s="50"/>
      <c r="N16" s="37"/>
      <c r="O16" s="37"/>
      <c r="P16" s="37"/>
      <c r="Q16" s="37"/>
    </row>
    <row r="17" spans="1:17" ht="12.75">
      <c r="A17" s="48">
        <v>1971</v>
      </c>
      <c r="B17" s="28">
        <v>1177.258</v>
      </c>
      <c r="C17" s="28">
        <v>1149.974</v>
      </c>
      <c r="D17" s="28">
        <f t="shared" si="0"/>
        <v>27.284000000000106</v>
      </c>
      <c r="F17" s="28"/>
      <c r="G17" s="28"/>
      <c r="H17" s="28"/>
      <c r="K17" s="37"/>
      <c r="L17" s="37"/>
      <c r="M17" s="50"/>
      <c r="N17" s="37"/>
      <c r="O17" s="37"/>
      <c r="P17" s="37"/>
      <c r="Q17" s="37"/>
    </row>
    <row r="18" spans="1:17" ht="12.75">
      <c r="A18" s="48">
        <v>1972</v>
      </c>
      <c r="B18" s="28">
        <v>1140.61</v>
      </c>
      <c r="C18" s="28">
        <v>1173.621</v>
      </c>
      <c r="D18" s="28">
        <f t="shared" si="0"/>
        <v>-33.011000000000195</v>
      </c>
      <c r="F18" s="28"/>
      <c r="G18" s="28"/>
      <c r="H18" s="28"/>
      <c r="K18" s="37"/>
      <c r="L18" s="37"/>
      <c r="M18" s="50"/>
      <c r="N18" s="37"/>
      <c r="O18" s="37"/>
      <c r="P18" s="37"/>
      <c r="Q18" s="37"/>
    </row>
    <row r="19" spans="1:17" ht="12.75">
      <c r="A19" s="48">
        <v>1973</v>
      </c>
      <c r="B19" s="28">
        <v>1252.955</v>
      </c>
      <c r="C19" s="28">
        <v>1229.811</v>
      </c>
      <c r="D19" s="28">
        <f t="shared" si="0"/>
        <v>23.144000000000005</v>
      </c>
      <c r="F19" s="28"/>
      <c r="G19" s="28"/>
      <c r="H19" s="28"/>
      <c r="K19" s="37"/>
      <c r="L19" s="37"/>
      <c r="M19" s="50"/>
      <c r="N19" s="37"/>
      <c r="O19" s="37"/>
      <c r="P19" s="37"/>
      <c r="Q19" s="37"/>
    </row>
    <row r="20" spans="1:17" ht="12.75">
      <c r="A20" s="48">
        <v>1974</v>
      </c>
      <c r="B20" s="28">
        <v>1203.498</v>
      </c>
      <c r="C20" s="28">
        <v>1190.464</v>
      </c>
      <c r="D20" s="28">
        <f t="shared" si="0"/>
        <v>13.034000000000106</v>
      </c>
      <c r="F20" s="28"/>
      <c r="G20" s="28"/>
      <c r="H20" s="28"/>
      <c r="K20" s="37"/>
      <c r="L20" s="37"/>
      <c r="M20" s="50"/>
      <c r="N20" s="37"/>
      <c r="O20" s="37"/>
      <c r="P20" s="37"/>
      <c r="Q20" s="37"/>
    </row>
    <row r="21" spans="1:17" ht="12.75">
      <c r="A21" s="48">
        <v>1975</v>
      </c>
      <c r="B21" s="28">
        <v>1236.535</v>
      </c>
      <c r="C21" s="28">
        <v>1211.834</v>
      </c>
      <c r="D21" s="28">
        <f t="shared" si="0"/>
        <v>24.701000000000022</v>
      </c>
      <c r="F21" s="28"/>
      <c r="G21" s="28"/>
      <c r="H21" s="28"/>
      <c r="K21" s="37"/>
      <c r="L21" s="37"/>
      <c r="M21" s="50"/>
      <c r="N21" s="37"/>
      <c r="O21" s="37"/>
      <c r="P21" s="37"/>
      <c r="Q21" s="37"/>
    </row>
    <row r="22" spans="1:17" ht="12.75">
      <c r="A22" s="48">
        <v>1976</v>
      </c>
      <c r="B22" s="28">
        <v>1341.753</v>
      </c>
      <c r="C22" s="28">
        <v>1272.763</v>
      </c>
      <c r="D22" s="28">
        <f t="shared" si="0"/>
        <v>68.99000000000001</v>
      </c>
      <c r="F22" s="28"/>
      <c r="G22" s="28"/>
      <c r="H22" s="28"/>
      <c r="K22" s="37"/>
      <c r="L22" s="37"/>
      <c r="M22" s="50"/>
      <c r="N22" s="37"/>
      <c r="O22" s="37"/>
      <c r="P22" s="37"/>
      <c r="Q22" s="37"/>
    </row>
    <row r="23" spans="1:17" ht="12.75">
      <c r="A23" s="48">
        <v>1977</v>
      </c>
      <c r="B23" s="28">
        <v>1318.999</v>
      </c>
      <c r="C23" s="28">
        <v>1319.437</v>
      </c>
      <c r="D23" s="28">
        <f t="shared" si="0"/>
        <v>-0.4379999999998745</v>
      </c>
      <c r="F23" s="28"/>
      <c r="G23" s="28"/>
      <c r="H23" s="28"/>
      <c r="K23" s="37"/>
      <c r="L23" s="37"/>
      <c r="M23" s="50"/>
      <c r="N23" s="37"/>
      <c r="O23" s="37"/>
      <c r="P23" s="37"/>
      <c r="Q23" s="37"/>
    </row>
    <row r="24" spans="1:17" ht="12.75">
      <c r="A24" s="48">
        <v>1978</v>
      </c>
      <c r="B24" s="28">
        <v>1445.142</v>
      </c>
      <c r="C24" s="28">
        <v>1380.064</v>
      </c>
      <c r="D24" s="28">
        <f t="shared" si="0"/>
        <v>65.07799999999997</v>
      </c>
      <c r="F24" s="28"/>
      <c r="G24" s="28"/>
      <c r="H24" s="28"/>
      <c r="K24" s="37"/>
      <c r="L24" s="37"/>
      <c r="M24" s="50"/>
      <c r="N24" s="37"/>
      <c r="O24" s="37"/>
      <c r="P24" s="37"/>
      <c r="Q24" s="37"/>
    </row>
    <row r="25" spans="1:17" ht="12.75">
      <c r="A25" s="48">
        <v>1979</v>
      </c>
      <c r="B25" s="28">
        <v>1409.235</v>
      </c>
      <c r="C25" s="28">
        <v>1415.694</v>
      </c>
      <c r="D25" s="28">
        <f t="shared" si="0"/>
        <v>-6.45900000000006</v>
      </c>
      <c r="F25" s="28"/>
      <c r="G25" s="28"/>
      <c r="H25" s="28"/>
      <c r="K25" s="37"/>
      <c r="L25" s="37"/>
      <c r="M25" s="50"/>
      <c r="N25" s="37"/>
      <c r="O25" s="37"/>
      <c r="P25" s="37"/>
      <c r="Q25" s="37"/>
    </row>
    <row r="26" spans="1:17" ht="12.75">
      <c r="A26" s="48">
        <v>1980</v>
      </c>
      <c r="B26" s="28">
        <v>1429.238</v>
      </c>
      <c r="C26" s="28">
        <v>1439.934</v>
      </c>
      <c r="D26" s="28">
        <f t="shared" si="0"/>
        <v>-10.695999999999913</v>
      </c>
      <c r="F26" s="28"/>
      <c r="G26" s="28"/>
      <c r="H26" s="28"/>
      <c r="K26" s="37"/>
      <c r="L26" s="37"/>
      <c r="M26" s="50"/>
      <c r="N26" s="37"/>
      <c r="O26" s="37"/>
      <c r="P26" s="37"/>
      <c r="Q26" s="37"/>
    </row>
    <row r="27" spans="1:17" ht="12.75">
      <c r="A27" s="48">
        <v>1981</v>
      </c>
      <c r="B27" s="28">
        <v>1481.908</v>
      </c>
      <c r="C27" s="28">
        <v>1457.804</v>
      </c>
      <c r="D27" s="28">
        <f t="shared" si="0"/>
        <v>24.103999999999814</v>
      </c>
      <c r="F27" s="28"/>
      <c r="G27" s="28"/>
      <c r="H27" s="28"/>
      <c r="K27" s="37"/>
      <c r="L27" s="37"/>
      <c r="M27" s="50"/>
      <c r="N27" s="37"/>
      <c r="O27" s="37"/>
      <c r="P27" s="37"/>
      <c r="Q27" s="37"/>
    </row>
    <row r="28" spans="1:17" ht="12.75">
      <c r="A28" s="48">
        <v>1982</v>
      </c>
      <c r="B28" s="28">
        <v>1532.992</v>
      </c>
      <c r="C28" s="28">
        <v>1474.637</v>
      </c>
      <c r="D28" s="28">
        <f t="shared" si="0"/>
        <v>58.35500000000002</v>
      </c>
      <c r="F28" s="28"/>
      <c r="G28" s="28"/>
      <c r="H28" s="28"/>
      <c r="K28" s="37"/>
      <c r="L28" s="37"/>
      <c r="M28" s="50"/>
      <c r="N28" s="37"/>
      <c r="O28" s="37"/>
      <c r="P28" s="37"/>
      <c r="Q28" s="37"/>
    </row>
    <row r="29" spans="1:17" ht="12.75">
      <c r="A29" s="48">
        <v>1983</v>
      </c>
      <c r="B29" s="28">
        <v>1469.439</v>
      </c>
      <c r="C29" s="28">
        <v>1500.918</v>
      </c>
      <c r="D29" s="28">
        <f t="shared" si="0"/>
        <v>-31.478999999999814</v>
      </c>
      <c r="F29" s="28"/>
      <c r="G29" s="28"/>
      <c r="H29" s="28"/>
      <c r="K29" s="37"/>
      <c r="L29" s="37"/>
      <c r="M29" s="50"/>
      <c r="N29" s="37"/>
      <c r="O29" s="37"/>
      <c r="P29" s="37"/>
      <c r="Q29" s="37"/>
    </row>
    <row r="30" spans="1:17" ht="12.75">
      <c r="A30" s="48">
        <v>1984</v>
      </c>
      <c r="B30" s="28">
        <v>1631.753</v>
      </c>
      <c r="C30" s="28">
        <v>1548.984</v>
      </c>
      <c r="D30" s="28">
        <f t="shared" si="0"/>
        <v>82.769</v>
      </c>
      <c r="F30" s="28"/>
      <c r="G30" s="28"/>
      <c r="H30" s="28"/>
      <c r="K30" s="37"/>
      <c r="L30" s="37"/>
      <c r="M30" s="50"/>
      <c r="N30" s="37"/>
      <c r="O30" s="37"/>
      <c r="P30" s="37"/>
      <c r="Q30" s="37"/>
    </row>
    <row r="31" spans="1:17" ht="12.75">
      <c r="A31" s="48">
        <v>1985</v>
      </c>
      <c r="B31" s="28">
        <v>1646.507</v>
      </c>
      <c r="C31" s="28">
        <v>1552.701</v>
      </c>
      <c r="D31" s="28">
        <f t="shared" si="0"/>
        <v>93.80600000000004</v>
      </c>
      <c r="F31" s="28"/>
      <c r="G31" s="28"/>
      <c r="H31" s="28"/>
      <c r="K31" s="37"/>
      <c r="L31" s="37"/>
      <c r="M31" s="50"/>
      <c r="N31" s="37"/>
      <c r="O31" s="37"/>
      <c r="P31" s="37"/>
      <c r="Q31" s="37"/>
    </row>
    <row r="32" spans="1:17" ht="12.75">
      <c r="A32" s="48">
        <v>1986</v>
      </c>
      <c r="B32" s="28">
        <v>1664.024</v>
      </c>
      <c r="C32" s="28">
        <v>1601.375</v>
      </c>
      <c r="D32" s="28">
        <f t="shared" si="0"/>
        <v>62.64899999999989</v>
      </c>
      <c r="F32" s="28"/>
      <c r="G32" s="28"/>
      <c r="H32" s="28"/>
      <c r="K32" s="37"/>
      <c r="L32" s="37"/>
      <c r="M32" s="50"/>
      <c r="N32" s="37"/>
      <c r="O32" s="37"/>
      <c r="P32" s="37"/>
      <c r="Q32" s="37"/>
    </row>
    <row r="33" spans="1:17" ht="12.75">
      <c r="A33" s="48">
        <v>1987</v>
      </c>
      <c r="B33" s="28">
        <v>1600.953</v>
      </c>
      <c r="C33" s="28">
        <v>1639.717</v>
      </c>
      <c r="D33" s="28">
        <f t="shared" si="0"/>
        <v>-38.764000000000124</v>
      </c>
      <c r="F33" s="28"/>
      <c r="G33" s="28"/>
      <c r="H33" s="28"/>
      <c r="K33" s="37"/>
      <c r="L33" s="37"/>
      <c r="M33" s="50"/>
      <c r="N33" s="37"/>
      <c r="O33" s="37"/>
      <c r="P33" s="37"/>
      <c r="Q33" s="37"/>
    </row>
    <row r="34" spans="1:17" ht="12.75">
      <c r="A34" s="48">
        <v>1988</v>
      </c>
      <c r="B34" s="28">
        <v>1550.23</v>
      </c>
      <c r="C34" s="28">
        <v>1620.397</v>
      </c>
      <c r="D34" s="28">
        <f t="shared" si="0"/>
        <v>-70.16699999999992</v>
      </c>
      <c r="F34" s="28"/>
      <c r="G34" s="28"/>
      <c r="H34" s="28"/>
      <c r="K34" s="37"/>
      <c r="L34" s="37"/>
      <c r="M34" s="50"/>
      <c r="N34" s="37"/>
      <c r="O34" s="37"/>
      <c r="P34" s="37"/>
      <c r="Q34" s="37"/>
    </row>
    <row r="35" spans="1:17" ht="12.75">
      <c r="A35" s="48">
        <v>1989</v>
      </c>
      <c r="B35" s="28">
        <v>1672.654</v>
      </c>
      <c r="C35" s="28">
        <v>1676.72</v>
      </c>
      <c r="D35" s="28">
        <f t="shared" si="0"/>
        <v>-4.066000000000031</v>
      </c>
      <c r="F35" s="28"/>
      <c r="G35" s="28"/>
      <c r="H35" s="28"/>
      <c r="K35" s="37"/>
      <c r="L35" s="37"/>
      <c r="M35" s="50"/>
      <c r="N35" s="37"/>
      <c r="O35" s="37"/>
      <c r="P35" s="37"/>
      <c r="Q35" s="37"/>
    </row>
    <row r="36" spans="1:17" ht="12.75">
      <c r="A36" s="48">
        <v>1990</v>
      </c>
      <c r="B36" s="28">
        <v>1769.018</v>
      </c>
      <c r="C36" s="28">
        <v>1706.971</v>
      </c>
      <c r="D36" s="28">
        <f t="shared" si="0"/>
        <v>62.047000000000025</v>
      </c>
      <c r="F36" s="28"/>
      <c r="G36" s="28"/>
      <c r="H36" s="28"/>
      <c r="K36" s="37"/>
      <c r="L36" s="37"/>
      <c r="M36" s="50"/>
      <c r="N36" s="37"/>
      <c r="O36" s="37"/>
      <c r="P36" s="37"/>
      <c r="Q36" s="37"/>
    </row>
    <row r="37" spans="1:17" ht="12.75">
      <c r="A37" s="48">
        <v>1991</v>
      </c>
      <c r="B37" s="28">
        <v>1708.978</v>
      </c>
      <c r="C37" s="28">
        <v>1713.608</v>
      </c>
      <c r="D37" s="28">
        <f t="shared" si="0"/>
        <v>-4.629999999999882</v>
      </c>
      <c r="F37" s="28"/>
      <c r="G37" s="28"/>
      <c r="H37" s="28"/>
      <c r="K37" s="37"/>
      <c r="L37" s="37"/>
      <c r="M37" s="50"/>
      <c r="N37" s="50"/>
      <c r="O37" s="37"/>
      <c r="P37" s="50"/>
      <c r="Q37" s="37"/>
    </row>
    <row r="38" spans="1:17" ht="12.75">
      <c r="A38" s="48">
        <v>1992</v>
      </c>
      <c r="B38" s="28">
        <v>1785.574</v>
      </c>
      <c r="C38" s="28">
        <v>1736.896</v>
      </c>
      <c r="D38" s="28">
        <f aca="true" t="shared" si="1" ref="D38:D56">B38-C38</f>
        <v>48.67800000000011</v>
      </c>
      <c r="F38" s="28"/>
      <c r="G38" s="28"/>
      <c r="H38" s="28"/>
      <c r="K38" s="37"/>
      <c r="L38" s="37"/>
      <c r="M38" s="50"/>
      <c r="N38" s="50"/>
      <c r="O38" s="37"/>
      <c r="P38" s="37"/>
      <c r="Q38" s="37"/>
    </row>
    <row r="39" spans="1:17" ht="12.75">
      <c r="A39" s="48">
        <v>1993</v>
      </c>
      <c r="B39" s="28">
        <v>1710.782</v>
      </c>
      <c r="C39" s="28">
        <v>1739.693</v>
      </c>
      <c r="D39" s="28">
        <f t="shared" si="1"/>
        <v>-28.911000000000058</v>
      </c>
      <c r="F39" s="28"/>
      <c r="G39" s="28"/>
      <c r="H39" s="28"/>
      <c r="K39" s="37"/>
      <c r="L39" s="37"/>
      <c r="M39" s="50"/>
      <c r="N39" s="50"/>
      <c r="O39" s="37"/>
      <c r="P39" s="37"/>
      <c r="Q39" s="37"/>
    </row>
    <row r="40" spans="1:17" ht="12.75">
      <c r="A40" s="48">
        <v>1994</v>
      </c>
      <c r="B40" s="28">
        <v>1756.484</v>
      </c>
      <c r="C40" s="28">
        <v>1762.151</v>
      </c>
      <c r="D40" s="28">
        <f t="shared" si="1"/>
        <v>-5.667000000000144</v>
      </c>
      <c r="F40" s="28"/>
      <c r="G40" s="28"/>
      <c r="H40" s="28"/>
      <c r="K40" s="37"/>
      <c r="L40" s="37"/>
      <c r="M40" s="50"/>
      <c r="N40" s="50"/>
      <c r="O40" s="37"/>
      <c r="P40" s="37"/>
      <c r="Q40" s="37"/>
    </row>
    <row r="41" spans="1:17" ht="12.75">
      <c r="A41" s="48">
        <v>1995</v>
      </c>
      <c r="B41" s="28">
        <v>1707.245</v>
      </c>
      <c r="C41" s="28">
        <v>1739.889</v>
      </c>
      <c r="D41" s="28">
        <f t="shared" si="1"/>
        <v>-32.644000000000005</v>
      </c>
      <c r="F41" s="28"/>
      <c r="G41" s="28"/>
      <c r="H41" s="28"/>
      <c r="K41" s="37"/>
      <c r="L41" s="37"/>
      <c r="M41" s="50"/>
      <c r="N41" s="50"/>
      <c r="O41" s="37"/>
      <c r="P41" s="37"/>
      <c r="Q41" s="37"/>
    </row>
    <row r="42" spans="1:17" ht="12.75">
      <c r="A42" s="48">
        <v>1996</v>
      </c>
      <c r="B42" s="28">
        <v>1871.939</v>
      </c>
      <c r="C42" s="28">
        <v>1808.387</v>
      </c>
      <c r="D42" s="28">
        <f t="shared" si="1"/>
        <v>63.552000000000135</v>
      </c>
      <c r="F42" s="28"/>
      <c r="G42" s="28"/>
      <c r="H42" s="28"/>
      <c r="K42" s="37"/>
      <c r="L42" s="37"/>
      <c r="M42" s="50"/>
      <c r="N42" s="50"/>
      <c r="O42" s="37"/>
      <c r="P42" s="37"/>
      <c r="Q42" s="37"/>
    </row>
    <row r="43" spans="1:17" ht="12.75">
      <c r="A43" s="48">
        <v>1997</v>
      </c>
      <c r="B43" s="28">
        <v>1878.935</v>
      </c>
      <c r="C43" s="28">
        <v>1820.336</v>
      </c>
      <c r="D43" s="28">
        <f t="shared" si="1"/>
        <v>58.59899999999993</v>
      </c>
      <c r="F43" s="28"/>
      <c r="G43" s="28"/>
      <c r="H43" s="28"/>
      <c r="K43" s="37"/>
      <c r="L43" s="37"/>
      <c r="M43" s="50"/>
      <c r="N43" s="50"/>
      <c r="O43" s="37"/>
      <c r="P43" s="37"/>
      <c r="Q43" s="37"/>
    </row>
    <row r="44" spans="1:17" ht="12.75">
      <c r="A44" s="48">
        <v>1998</v>
      </c>
      <c r="B44" s="28">
        <v>1876.711</v>
      </c>
      <c r="C44" s="28">
        <v>1836.167</v>
      </c>
      <c r="D44" s="28">
        <f t="shared" si="1"/>
        <v>40.544000000000096</v>
      </c>
      <c r="F44" s="28"/>
      <c r="G44" s="28"/>
      <c r="H44" s="28"/>
      <c r="K44" s="37"/>
      <c r="L44" s="37"/>
      <c r="M44" s="50"/>
      <c r="N44" s="50"/>
      <c r="O44" s="37"/>
      <c r="P44" s="37"/>
      <c r="Q44" s="37"/>
    </row>
    <row r="45" spans="1:17" ht="12.75">
      <c r="A45" s="48">
        <v>1999</v>
      </c>
      <c r="B45" s="28">
        <v>1874.209</v>
      </c>
      <c r="C45" s="28">
        <v>1856.595</v>
      </c>
      <c r="D45" s="28">
        <f t="shared" si="1"/>
        <v>17.614000000000033</v>
      </c>
      <c r="F45" s="28"/>
      <c r="G45" s="28"/>
      <c r="H45" s="28"/>
      <c r="K45" s="37"/>
      <c r="L45" s="37"/>
      <c r="M45" s="50"/>
      <c r="N45" s="50"/>
      <c r="O45" s="37"/>
      <c r="P45" s="37"/>
      <c r="Q45" s="37"/>
    </row>
    <row r="46" spans="1:17" ht="12.75">
      <c r="A46" s="48">
        <v>2000</v>
      </c>
      <c r="B46" s="28">
        <v>1846.087</v>
      </c>
      <c r="C46" s="28">
        <v>1860.204</v>
      </c>
      <c r="D46" s="28">
        <f t="shared" si="1"/>
        <v>-14.116999999999962</v>
      </c>
      <c r="F46" s="28"/>
      <c r="G46" s="28"/>
      <c r="H46" s="28"/>
      <c r="K46" s="37"/>
      <c r="L46" s="37"/>
      <c r="M46" s="50"/>
      <c r="N46" s="50"/>
      <c r="O46" s="37"/>
      <c r="P46" s="37"/>
      <c r="Q46" s="37"/>
    </row>
    <row r="47" spans="1:17" ht="12.75">
      <c r="A47" s="48">
        <v>2001</v>
      </c>
      <c r="B47" s="28">
        <v>1879.78</v>
      </c>
      <c r="C47" s="28">
        <v>1905.357</v>
      </c>
      <c r="D47" s="28">
        <f t="shared" si="1"/>
        <v>-25.576999999999998</v>
      </c>
      <c r="F47" s="28"/>
      <c r="G47" s="28"/>
      <c r="H47" s="28"/>
      <c r="K47" s="37"/>
      <c r="L47" s="37"/>
      <c r="M47" s="50"/>
      <c r="N47" s="50"/>
      <c r="O47" s="37"/>
      <c r="P47" s="37"/>
      <c r="Q47" s="37"/>
    </row>
    <row r="48" spans="1:17" ht="12.75">
      <c r="A48" s="48">
        <v>2002</v>
      </c>
      <c r="B48" s="28">
        <v>1822.149</v>
      </c>
      <c r="C48" s="28">
        <v>1910.094</v>
      </c>
      <c r="D48" s="28">
        <f t="shared" si="1"/>
        <v>-87.94500000000016</v>
      </c>
      <c r="F48" s="28"/>
      <c r="G48" s="28"/>
      <c r="H48" s="28"/>
      <c r="K48" s="37"/>
      <c r="L48" s="37"/>
      <c r="M48" s="50"/>
      <c r="N48" s="50"/>
      <c r="O48" s="37"/>
      <c r="P48" s="37"/>
      <c r="Q48" s="37"/>
    </row>
    <row r="49" spans="1:17" ht="12.75">
      <c r="A49" s="48">
        <v>2003</v>
      </c>
      <c r="B49" s="28">
        <v>1863.537</v>
      </c>
      <c r="C49" s="28">
        <v>1936.319</v>
      </c>
      <c r="D49" s="28">
        <f t="shared" si="1"/>
        <v>-72.78199999999993</v>
      </c>
      <c r="F49" s="28"/>
      <c r="G49" s="28"/>
      <c r="H49" s="28"/>
      <c r="K49" s="37"/>
      <c r="L49" s="37"/>
      <c r="M49" s="50"/>
      <c r="N49" s="50"/>
      <c r="O49" s="37"/>
      <c r="P49" s="37"/>
      <c r="Q49" s="37"/>
    </row>
    <row r="50" spans="1:17" ht="12.75">
      <c r="A50" s="48">
        <v>2004</v>
      </c>
      <c r="B50" s="28">
        <v>2043.446</v>
      </c>
      <c r="C50" s="28">
        <v>1990.201</v>
      </c>
      <c r="D50" s="28">
        <f t="shared" si="1"/>
        <v>53.24499999999989</v>
      </c>
      <c r="F50" s="28"/>
      <c r="G50" s="28"/>
      <c r="H50" s="28"/>
      <c r="K50" s="37"/>
      <c r="L50" s="37"/>
      <c r="M50" s="50"/>
      <c r="N50" s="50"/>
      <c r="O50" s="37"/>
      <c r="P50" s="37"/>
      <c r="Q50" s="37"/>
    </row>
    <row r="51" spans="1:17" ht="12.75">
      <c r="A51" s="48">
        <v>2005</v>
      </c>
      <c r="B51" s="28">
        <v>2017.325</v>
      </c>
      <c r="C51" s="28">
        <v>2020.971</v>
      </c>
      <c r="D51" s="28">
        <f t="shared" si="1"/>
        <v>-3.645999999999958</v>
      </c>
      <c r="F51" s="28"/>
      <c r="G51" s="28"/>
      <c r="H51" s="28"/>
      <c r="K51" s="37"/>
      <c r="L51" s="37"/>
      <c r="M51" s="50"/>
      <c r="N51" s="50"/>
      <c r="O51" s="37"/>
      <c r="P51" s="37"/>
      <c r="Q51" s="37"/>
    </row>
    <row r="52" spans="1:17" ht="12.75">
      <c r="A52" s="48">
        <v>2006</v>
      </c>
      <c r="B52" s="28">
        <v>2003.728</v>
      </c>
      <c r="C52" s="28">
        <v>2044.258</v>
      </c>
      <c r="D52" s="28">
        <f t="shared" si="1"/>
        <v>-40.52999999999997</v>
      </c>
      <c r="F52" s="28"/>
      <c r="G52" s="28"/>
      <c r="H52" s="28"/>
      <c r="K52" s="37"/>
      <c r="L52" s="37"/>
      <c r="M52" s="50"/>
      <c r="N52" s="50"/>
      <c r="O52" s="37"/>
      <c r="P52" s="37"/>
      <c r="Q52" s="37"/>
    </row>
    <row r="53" spans="1:17" ht="12.75">
      <c r="A53" s="48">
        <v>2007</v>
      </c>
      <c r="B53" s="28">
        <v>2124.78</v>
      </c>
      <c r="C53" s="28">
        <v>2096.372</v>
      </c>
      <c r="D53" s="28">
        <f t="shared" si="1"/>
        <v>28.408000000000357</v>
      </c>
      <c r="F53" s="28"/>
      <c r="G53" s="28"/>
      <c r="H53" s="28"/>
      <c r="K53" s="37"/>
      <c r="L53" s="37"/>
      <c r="M53" s="50"/>
      <c r="N53" s="50"/>
      <c r="O53" s="37"/>
      <c r="P53" s="37"/>
      <c r="Q53" s="37"/>
    </row>
    <row r="54" spans="1:17" ht="12.75">
      <c r="A54" s="51">
        <v>2008</v>
      </c>
      <c r="B54" s="28">
        <v>2240.911</v>
      </c>
      <c r="C54" s="28">
        <v>2148.893</v>
      </c>
      <c r="D54" s="28">
        <f t="shared" si="1"/>
        <v>92.01800000000003</v>
      </c>
      <c r="F54" s="28"/>
      <c r="G54" s="28"/>
      <c r="H54" s="28"/>
      <c r="K54" s="37"/>
      <c r="L54" s="37"/>
      <c r="M54" s="50"/>
      <c r="N54" s="50"/>
      <c r="O54" s="37"/>
      <c r="P54" s="37"/>
      <c r="Q54" s="37"/>
    </row>
    <row r="55" spans="1:17" ht="12.75">
      <c r="A55" s="51">
        <v>2009</v>
      </c>
      <c r="B55" s="28">
        <v>2226.478</v>
      </c>
      <c r="C55" s="28">
        <v>2190.488</v>
      </c>
      <c r="D55" s="28">
        <f t="shared" si="1"/>
        <v>35.99000000000024</v>
      </c>
      <c r="F55" s="28"/>
      <c r="G55" s="28"/>
      <c r="H55" s="28"/>
      <c r="K55" s="37"/>
      <c r="L55" s="37"/>
      <c r="M55" s="50"/>
      <c r="N55" s="50"/>
      <c r="O55" s="37"/>
      <c r="P55" s="37"/>
      <c r="Q55" s="37"/>
    </row>
    <row r="56" spans="1:17" ht="12.75">
      <c r="A56" s="45">
        <v>2010</v>
      </c>
      <c r="B56" s="52">
        <v>2212.814</v>
      </c>
      <c r="C56" s="52">
        <v>2237.774</v>
      </c>
      <c r="D56" s="52">
        <f t="shared" si="1"/>
        <v>-24.960000000000036</v>
      </c>
      <c r="F56" s="28"/>
      <c r="G56" s="28"/>
      <c r="H56" s="28"/>
      <c r="K56" s="37"/>
      <c r="L56" s="37"/>
      <c r="M56" s="50"/>
      <c r="N56" s="50"/>
      <c r="O56" s="37"/>
      <c r="P56" s="37"/>
      <c r="Q56" s="37"/>
    </row>
    <row r="57" spans="6:17" ht="12.75">
      <c r="F57" s="28"/>
      <c r="G57" s="28"/>
      <c r="H57" s="28"/>
      <c r="K57" s="37"/>
      <c r="L57" s="37"/>
      <c r="M57" s="37"/>
      <c r="N57" s="37"/>
      <c r="O57" s="37"/>
      <c r="P57" s="37"/>
      <c r="Q57" s="37"/>
    </row>
    <row r="58" spans="1:17" ht="42.75" customHeight="1">
      <c r="A58" s="106" t="s">
        <v>78</v>
      </c>
      <c r="B58" s="106"/>
      <c r="C58" s="106"/>
      <c r="D58" s="106"/>
      <c r="F58" s="28"/>
      <c r="G58" s="28"/>
      <c r="H58" s="28"/>
      <c r="K58" s="37"/>
      <c r="L58" s="37"/>
      <c r="M58" s="37"/>
      <c r="N58" s="37"/>
      <c r="O58" s="37"/>
      <c r="P58" s="37"/>
      <c r="Q58" s="37"/>
    </row>
    <row r="59" spans="1:4" ht="12.75">
      <c r="A59" s="2"/>
      <c r="B59" s="2"/>
      <c r="C59" s="2"/>
      <c r="D59" s="2"/>
    </row>
    <row r="60" spans="1:4" ht="78" customHeight="1">
      <c r="A60" s="103" t="s">
        <v>81</v>
      </c>
      <c r="B60" s="103"/>
      <c r="C60" s="103"/>
      <c r="D60" s="103"/>
    </row>
  </sheetData>
  <sheetProtection/>
  <mergeCells count="3">
    <mergeCell ref="A60:D60"/>
    <mergeCell ref="B4:D4"/>
    <mergeCell ref="A58:D58"/>
  </mergeCells>
  <printOptions/>
  <pageMargins left="0.75" right="0.75" top="1" bottom="1" header="0.5" footer="0.5"/>
  <pageSetup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customWidth="1"/>
  </cols>
  <sheetData>
    <row r="1" ht="12.75">
      <c r="A1" s="22" t="s">
        <v>5</v>
      </c>
    </row>
    <row r="2" ht="12.75">
      <c r="A2" s="22"/>
    </row>
    <row r="3" spans="1:2" ht="12.75">
      <c r="A3" s="53" t="s">
        <v>48</v>
      </c>
      <c r="B3" s="54" t="s">
        <v>53</v>
      </c>
    </row>
    <row r="4" spans="1:2" ht="12.75">
      <c r="A4" s="55"/>
      <c r="B4" s="55" t="s">
        <v>54</v>
      </c>
    </row>
    <row r="5" spans="1:2" ht="12.75">
      <c r="A5" s="55"/>
      <c r="B5" s="55"/>
    </row>
    <row r="6" spans="1:3" ht="12.75">
      <c r="A6" s="48">
        <v>1950</v>
      </c>
      <c r="B6" s="56">
        <v>1.0640809443507588</v>
      </c>
      <c r="C6" s="57"/>
    </row>
    <row r="7" spans="1:2" ht="12.75">
      <c r="A7" s="48">
        <v>1951</v>
      </c>
      <c r="B7" s="56">
        <v>1.084033613445378</v>
      </c>
    </row>
    <row r="8" spans="1:2" ht="12.75">
      <c r="A8" s="48">
        <v>1952</v>
      </c>
      <c r="B8" s="56">
        <v>1.1447154471544716</v>
      </c>
    </row>
    <row r="9" spans="1:2" ht="12.75">
      <c r="A9" s="48">
        <v>1953</v>
      </c>
      <c r="B9" s="56">
        <v>1.145367412140575</v>
      </c>
    </row>
    <row r="10" spans="1:2" ht="12.75">
      <c r="A10" s="48">
        <v>1954</v>
      </c>
      <c r="B10" s="56">
        <v>1.1182965299684542</v>
      </c>
    </row>
    <row r="11" spans="1:2" ht="12.75">
      <c r="A11" s="48">
        <v>1955</v>
      </c>
      <c r="B11" s="56">
        <v>1.174922600619195</v>
      </c>
    </row>
    <row r="12" spans="1:2" ht="12.75">
      <c r="A12" s="48">
        <v>1956</v>
      </c>
      <c r="B12" s="56">
        <v>1.2122137404580153</v>
      </c>
    </row>
    <row r="13" spans="1:2" ht="12.75">
      <c r="A13" s="48">
        <v>1957</v>
      </c>
      <c r="B13" s="56">
        <v>1.2196620583717357</v>
      </c>
    </row>
    <row r="14" spans="1:2" ht="12.75">
      <c r="A14" s="48">
        <v>1958</v>
      </c>
      <c r="B14" s="56">
        <v>1.2006125574272588</v>
      </c>
    </row>
    <row r="15" spans="1:2" ht="12.75">
      <c r="A15" s="48">
        <v>1959</v>
      </c>
      <c r="B15" s="56">
        <v>1.3224299065420562</v>
      </c>
    </row>
    <row r="16" spans="1:3" ht="12.75">
      <c r="A16" s="48">
        <v>1960</v>
      </c>
      <c r="B16" s="58">
        <v>1.29</v>
      </c>
      <c r="C16" s="59"/>
    </row>
    <row r="17" spans="1:2" ht="12.75">
      <c r="A17" s="48">
        <v>1961</v>
      </c>
      <c r="B17" s="58">
        <v>1.26</v>
      </c>
    </row>
    <row r="18" spans="1:2" ht="12.75">
      <c r="A18" s="48">
        <v>1962</v>
      </c>
      <c r="B18" s="58">
        <v>1.33</v>
      </c>
    </row>
    <row r="19" spans="1:2" ht="12.75">
      <c r="A19" s="48">
        <v>1963</v>
      </c>
      <c r="B19" s="58">
        <v>1.32</v>
      </c>
    </row>
    <row r="20" spans="1:2" ht="12.75">
      <c r="A20" s="48">
        <v>1964</v>
      </c>
      <c r="B20" s="58">
        <v>1.38</v>
      </c>
    </row>
    <row r="21" spans="1:2" ht="12.75">
      <c r="A21" s="48">
        <v>1965</v>
      </c>
      <c r="B21" s="58">
        <v>1.39</v>
      </c>
    </row>
    <row r="22" spans="1:2" ht="12.75">
      <c r="A22" s="48">
        <v>1966</v>
      </c>
      <c r="B22" s="58">
        <v>1.51</v>
      </c>
    </row>
    <row r="23" spans="1:2" ht="12.75">
      <c r="A23" s="48">
        <v>1967</v>
      </c>
      <c r="B23" s="58">
        <v>1.52</v>
      </c>
    </row>
    <row r="24" spans="1:2" ht="12.75">
      <c r="A24" s="48">
        <v>1968</v>
      </c>
      <c r="B24" s="58">
        <v>1.57</v>
      </c>
    </row>
    <row r="25" spans="1:2" ht="12.75">
      <c r="A25" s="48">
        <v>1969</v>
      </c>
      <c r="B25" s="58">
        <v>1.58</v>
      </c>
    </row>
    <row r="26" spans="1:2" ht="12.75">
      <c r="A26" s="48">
        <v>1970</v>
      </c>
      <c r="B26" s="58">
        <v>1.63</v>
      </c>
    </row>
    <row r="27" spans="1:2" ht="12.75">
      <c r="A27" s="48">
        <v>1971</v>
      </c>
      <c r="B27" s="58">
        <v>1.75</v>
      </c>
    </row>
    <row r="28" spans="1:2" ht="12.75">
      <c r="A28" s="48">
        <v>1972</v>
      </c>
      <c r="B28" s="58">
        <v>1.73</v>
      </c>
    </row>
    <row r="29" spans="1:2" ht="12.75">
      <c r="A29" s="48">
        <v>1973</v>
      </c>
      <c r="B29" s="58">
        <v>1.82</v>
      </c>
    </row>
    <row r="30" spans="1:2" ht="12.75">
      <c r="A30" s="48">
        <v>1974</v>
      </c>
      <c r="B30" s="58">
        <v>1.74</v>
      </c>
    </row>
    <row r="31" spans="1:2" ht="12.75">
      <c r="A31" s="48">
        <v>1975</v>
      </c>
      <c r="B31" s="58">
        <v>1.75</v>
      </c>
    </row>
    <row r="32" spans="1:2" ht="12.75">
      <c r="A32" s="48">
        <v>1976</v>
      </c>
      <c r="B32" s="58">
        <v>1.87</v>
      </c>
    </row>
    <row r="33" spans="1:2" ht="12.75">
      <c r="A33" s="48">
        <v>1977</v>
      </c>
      <c r="B33" s="58">
        <v>1.85</v>
      </c>
    </row>
    <row r="34" spans="1:2" ht="12.75">
      <c r="A34" s="48">
        <v>1978</v>
      </c>
      <c r="B34" s="58">
        <v>2.03</v>
      </c>
    </row>
    <row r="35" spans="1:2" ht="12.75">
      <c r="A35" s="48">
        <v>1979</v>
      </c>
      <c r="B35" s="58">
        <v>1.98</v>
      </c>
    </row>
    <row r="36" spans="1:2" ht="12.75">
      <c r="A36" s="48">
        <v>1980</v>
      </c>
      <c r="B36" s="58">
        <v>1.98</v>
      </c>
    </row>
    <row r="37" spans="1:2" ht="12.75">
      <c r="A37" s="48">
        <v>1981</v>
      </c>
      <c r="B37" s="58">
        <v>2.02</v>
      </c>
    </row>
    <row r="38" spans="1:2" ht="12.75">
      <c r="A38" s="48">
        <v>1982</v>
      </c>
      <c r="B38" s="58">
        <v>2.14</v>
      </c>
    </row>
    <row r="39" spans="1:2" ht="12.75">
      <c r="A39" s="48">
        <v>1983</v>
      </c>
      <c r="B39" s="58">
        <v>2.07</v>
      </c>
    </row>
    <row r="40" spans="1:2" ht="12.75">
      <c r="A40" s="48">
        <v>1984</v>
      </c>
      <c r="B40" s="58">
        <v>2.29</v>
      </c>
    </row>
    <row r="41" spans="1:2" ht="12.75">
      <c r="A41" s="48">
        <v>1985</v>
      </c>
      <c r="B41" s="58">
        <v>2.3</v>
      </c>
    </row>
    <row r="42" spans="1:2" ht="12.75">
      <c r="A42" s="48">
        <v>1986</v>
      </c>
      <c r="B42" s="58">
        <v>2.34</v>
      </c>
    </row>
    <row r="43" spans="1:2" ht="12.75">
      <c r="A43" s="48">
        <v>1987</v>
      </c>
      <c r="B43" s="58">
        <v>2.33</v>
      </c>
    </row>
    <row r="44" spans="1:2" ht="12.75">
      <c r="A44" s="48">
        <v>1988</v>
      </c>
      <c r="B44" s="58">
        <v>2.25</v>
      </c>
    </row>
    <row r="45" spans="1:2" ht="12.75">
      <c r="A45" s="48">
        <v>1989</v>
      </c>
      <c r="B45" s="58">
        <v>2.4</v>
      </c>
    </row>
    <row r="46" spans="1:2" ht="12.75">
      <c r="A46" s="48">
        <v>1990</v>
      </c>
      <c r="B46" s="58">
        <v>2.54</v>
      </c>
    </row>
    <row r="47" spans="1:2" ht="12.75">
      <c r="A47" s="48">
        <v>1991</v>
      </c>
      <c r="B47" s="58">
        <v>2.46</v>
      </c>
    </row>
    <row r="48" spans="1:2" ht="12.75">
      <c r="A48" s="48">
        <v>1992</v>
      </c>
      <c r="B48" s="58">
        <v>2.57</v>
      </c>
    </row>
    <row r="49" spans="1:2" ht="12.75">
      <c r="A49" s="48">
        <v>1993</v>
      </c>
      <c r="B49" s="58">
        <v>2.5</v>
      </c>
    </row>
    <row r="50" spans="1:2" ht="12.75">
      <c r="A50" s="48">
        <v>1994</v>
      </c>
      <c r="B50" s="58">
        <v>2.56</v>
      </c>
    </row>
    <row r="51" spans="1:2" ht="12.75">
      <c r="A51" s="48">
        <v>1995</v>
      </c>
      <c r="B51" s="58">
        <v>2.5</v>
      </c>
    </row>
    <row r="52" spans="1:2" ht="12.75">
      <c r="A52" s="48">
        <v>1996</v>
      </c>
      <c r="B52" s="58">
        <v>2.66</v>
      </c>
    </row>
    <row r="53" spans="1:2" ht="12.75">
      <c r="A53" s="48">
        <v>1997</v>
      </c>
      <c r="B53" s="58">
        <v>2.72</v>
      </c>
    </row>
    <row r="54" spans="1:2" ht="12.75">
      <c r="A54" s="48">
        <v>1998</v>
      </c>
      <c r="B54" s="58">
        <v>2.73</v>
      </c>
    </row>
    <row r="55" spans="1:2" ht="12.75">
      <c r="A55" s="48">
        <v>1999</v>
      </c>
      <c r="B55" s="58">
        <v>2.8</v>
      </c>
    </row>
    <row r="56" spans="1:2" ht="12.75">
      <c r="A56" s="48">
        <v>2000</v>
      </c>
      <c r="B56" s="58">
        <v>2.77</v>
      </c>
    </row>
    <row r="57" spans="1:2" ht="12.75">
      <c r="A57" s="48">
        <v>2001</v>
      </c>
      <c r="B57" s="58">
        <v>2.82</v>
      </c>
    </row>
    <row r="58" spans="1:2" ht="12.75">
      <c r="A58" s="48">
        <v>2002</v>
      </c>
      <c r="B58" s="58">
        <v>2.79</v>
      </c>
    </row>
    <row r="59" spans="1:2" ht="12.75">
      <c r="A59" s="48">
        <v>2003</v>
      </c>
      <c r="B59" s="58">
        <v>2.8</v>
      </c>
    </row>
    <row r="60" spans="1:2" ht="12.75">
      <c r="A60" s="48">
        <v>2004</v>
      </c>
      <c r="B60" s="58">
        <v>3.05</v>
      </c>
    </row>
    <row r="61" spans="1:2" ht="12.75">
      <c r="A61" s="48">
        <v>2005</v>
      </c>
      <c r="B61" s="58">
        <v>2.99</v>
      </c>
    </row>
    <row r="62" spans="1:2" ht="12.75">
      <c r="A62" s="48">
        <v>2006</v>
      </c>
      <c r="B62" s="58">
        <v>2.98</v>
      </c>
    </row>
    <row r="63" spans="1:2" ht="12.75">
      <c r="A63" s="51">
        <v>2007</v>
      </c>
      <c r="B63" s="58">
        <v>3.07</v>
      </c>
    </row>
    <row r="64" spans="1:2" ht="12.75">
      <c r="A64" s="51">
        <v>2008</v>
      </c>
      <c r="B64" s="58">
        <v>3.22</v>
      </c>
    </row>
    <row r="65" spans="1:2" ht="12.75">
      <c r="A65" s="51">
        <v>2009</v>
      </c>
      <c r="B65" s="58">
        <v>3.24</v>
      </c>
    </row>
    <row r="66" spans="1:2" ht="12.75">
      <c r="A66" s="24">
        <v>2010</v>
      </c>
      <c r="B66" s="60">
        <v>3.21</v>
      </c>
    </row>
    <row r="67" spans="1:2" ht="12.75">
      <c r="A67" s="37"/>
      <c r="B67" s="61"/>
    </row>
    <row r="68" spans="1:8" ht="80.25" customHeight="1">
      <c r="A68" s="104" t="s">
        <v>84</v>
      </c>
      <c r="B68" s="104"/>
      <c r="C68" s="104"/>
      <c r="D68" s="104"/>
      <c r="E68" s="104"/>
      <c r="F68" s="44"/>
      <c r="G68" s="44"/>
      <c r="H68" s="44"/>
    </row>
    <row r="69" spans="1:8" ht="12.75">
      <c r="A69" s="62"/>
      <c r="B69" s="62"/>
      <c r="C69" s="62"/>
      <c r="D69" s="62"/>
      <c r="E69" s="62"/>
      <c r="F69" s="44"/>
      <c r="G69" s="44"/>
      <c r="H69" s="44"/>
    </row>
    <row r="70" spans="1:8" ht="67.5" customHeight="1">
      <c r="A70" s="104" t="s">
        <v>83</v>
      </c>
      <c r="B70" s="104"/>
      <c r="C70" s="104"/>
      <c r="D70" s="104"/>
      <c r="E70" s="104"/>
      <c r="F70" s="44"/>
      <c r="G70" s="44"/>
      <c r="H70" s="44"/>
    </row>
    <row r="71" spans="1:8" ht="12.75">
      <c r="A71" s="44"/>
      <c r="B71" s="44"/>
      <c r="C71" s="44"/>
      <c r="D71" s="44"/>
      <c r="E71" s="44"/>
      <c r="F71" s="44"/>
      <c r="G71" s="44"/>
      <c r="H71" s="44"/>
    </row>
    <row r="72" spans="1:8" ht="12.75">
      <c r="A72" s="44"/>
      <c r="B72" s="44"/>
      <c r="C72" s="44"/>
      <c r="D72" s="44"/>
      <c r="E72" s="44"/>
      <c r="F72" s="44"/>
      <c r="G72" s="44"/>
      <c r="H72" s="44"/>
    </row>
  </sheetData>
  <sheetProtection/>
  <mergeCells count="2">
    <mergeCell ref="A70:E70"/>
    <mergeCell ref="A68:E68"/>
  </mergeCells>
  <printOptions/>
  <pageMargins left="0.75" right="0.75" top="1" bottom="1" header="0.5" footer="0.5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3.28125" style="0" customWidth="1"/>
  </cols>
  <sheetData>
    <row r="1" ht="12.75">
      <c r="A1" s="22" t="s">
        <v>7</v>
      </c>
    </row>
    <row r="3" spans="1:2" ht="12.75">
      <c r="A3" s="54" t="s">
        <v>55</v>
      </c>
      <c r="B3" s="54" t="s">
        <v>56</v>
      </c>
    </row>
    <row r="4" spans="1:2" ht="12.75">
      <c r="A4" s="49"/>
      <c r="B4" s="49" t="s">
        <v>39</v>
      </c>
    </row>
    <row r="5" spans="1:2" ht="12.75">
      <c r="A5" s="55"/>
      <c r="B5" s="55"/>
    </row>
    <row r="6" spans="1:2" ht="12.75">
      <c r="A6" s="55" t="s">
        <v>57</v>
      </c>
      <c r="B6" s="63">
        <v>1.9439611146025104</v>
      </c>
    </row>
    <row r="7" spans="1:2" ht="12.75">
      <c r="A7" s="55" t="s">
        <v>58</v>
      </c>
      <c r="B7" s="63">
        <v>2.366956042689994</v>
      </c>
    </row>
    <row r="8" spans="1:2" ht="12.75">
      <c r="A8" s="55" t="s">
        <v>59</v>
      </c>
      <c r="B8" s="63">
        <v>1.9642099611674846</v>
      </c>
    </row>
    <row r="9" spans="1:2" ht="12.75">
      <c r="A9" s="55" t="s">
        <v>60</v>
      </c>
      <c r="B9" s="63">
        <v>2.521948731456969</v>
      </c>
    </row>
    <row r="10" spans="1:2" ht="12.75">
      <c r="A10" s="55" t="s">
        <v>61</v>
      </c>
      <c r="B10" s="63">
        <v>0.8706002628380505</v>
      </c>
    </row>
    <row r="11" spans="1:2" ht="12.75">
      <c r="A11" s="54" t="s">
        <v>62</v>
      </c>
      <c r="B11" s="64">
        <v>1.48515662930635</v>
      </c>
    </row>
    <row r="13" spans="1:8" ht="55.5" customHeight="1">
      <c r="A13" s="104" t="s">
        <v>85</v>
      </c>
      <c r="B13" s="104"/>
      <c r="C13" s="104"/>
      <c r="D13" s="104"/>
      <c r="E13" s="104"/>
      <c r="F13" s="104"/>
      <c r="G13" s="44"/>
      <c r="H13" s="44"/>
    </row>
    <row r="14" spans="1:8" ht="12.75">
      <c r="A14" s="62"/>
      <c r="B14" s="62"/>
      <c r="C14" s="62"/>
      <c r="D14" s="62"/>
      <c r="E14" s="62"/>
      <c r="F14" s="62"/>
      <c r="G14" s="44"/>
      <c r="H14" s="44"/>
    </row>
    <row r="15" spans="1:8" ht="57" customHeight="1">
      <c r="A15" s="104" t="s">
        <v>83</v>
      </c>
      <c r="B15" s="104"/>
      <c r="C15" s="104"/>
      <c r="D15" s="104"/>
      <c r="E15" s="104"/>
      <c r="F15" s="104"/>
      <c r="G15" s="44"/>
      <c r="H15" s="44"/>
    </row>
    <row r="16" spans="1:8" ht="12.75">
      <c r="A16" s="44"/>
      <c r="B16" s="44"/>
      <c r="C16" s="44"/>
      <c r="D16" s="44"/>
      <c r="E16" s="44"/>
      <c r="F16" s="44"/>
      <c r="G16" s="44"/>
      <c r="H16" s="44"/>
    </row>
    <row r="17" spans="1:8" ht="12.75">
      <c r="A17" s="44"/>
      <c r="B17" s="44"/>
      <c r="C17" s="44"/>
      <c r="D17" s="44"/>
      <c r="E17" s="44"/>
      <c r="F17" s="44"/>
      <c r="G17" s="44"/>
      <c r="H17" s="44"/>
    </row>
  </sheetData>
  <sheetProtection/>
  <mergeCells count="2">
    <mergeCell ref="A13:F13"/>
    <mergeCell ref="A15:F1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55" customWidth="1"/>
    <col min="3" max="3" width="14.28125" style="55" customWidth="1"/>
    <col min="4" max="4" width="10.8515625" style="0" customWidth="1"/>
    <col min="5" max="5" width="12.7109375" style="0" customWidth="1"/>
  </cols>
  <sheetData>
    <row r="1" spans="1:5" ht="12.75">
      <c r="A1" s="65" t="s">
        <v>8</v>
      </c>
      <c r="B1" s="66"/>
      <c r="D1" s="67"/>
      <c r="E1" s="67"/>
    </row>
    <row r="2" spans="1:5" ht="12.75">
      <c r="A2" s="48"/>
      <c r="D2" s="67"/>
      <c r="E2" s="67"/>
    </row>
    <row r="3" spans="1:5" ht="12.75">
      <c r="A3" s="45" t="s">
        <v>48</v>
      </c>
      <c r="B3" s="54" t="s">
        <v>63</v>
      </c>
      <c r="C3" s="54" t="s">
        <v>64</v>
      </c>
      <c r="D3" s="68"/>
      <c r="E3" s="68"/>
    </row>
    <row r="4" spans="1:5" ht="12.75">
      <c r="A4" s="48"/>
      <c r="B4" s="107" t="s">
        <v>52</v>
      </c>
      <c r="C4" s="107"/>
      <c r="D4" s="69"/>
      <c r="E4" s="68"/>
    </row>
    <row r="5" spans="1:5" ht="12.75">
      <c r="A5" s="48"/>
      <c r="D5" s="67"/>
      <c r="E5" s="67"/>
    </row>
    <row r="6" spans="1:5" ht="12.75">
      <c r="A6" s="48">
        <v>1961</v>
      </c>
      <c r="B6" s="70">
        <v>20.375</v>
      </c>
      <c r="C6" s="70">
        <v>57.019696</v>
      </c>
      <c r="D6" s="70"/>
      <c r="E6" s="71"/>
    </row>
    <row r="7" spans="1:5" ht="12.75">
      <c r="A7" s="48">
        <v>1962</v>
      </c>
      <c r="B7" s="70">
        <v>20.088</v>
      </c>
      <c r="C7" s="70">
        <v>57.266448</v>
      </c>
      <c r="D7" s="70"/>
      <c r="E7" s="71"/>
    </row>
    <row r="8" spans="1:11" ht="12.75">
      <c r="A8" s="48">
        <v>1963</v>
      </c>
      <c r="B8" s="70">
        <v>19.941</v>
      </c>
      <c r="C8" s="70">
        <v>56.790624</v>
      </c>
      <c r="D8" s="70"/>
      <c r="E8" s="71"/>
      <c r="J8" s="70"/>
      <c r="K8" s="70"/>
    </row>
    <row r="9" spans="1:11" ht="12.75">
      <c r="A9" s="48">
        <v>1964</v>
      </c>
      <c r="B9" s="70">
        <v>19.544</v>
      </c>
      <c r="C9" s="70">
        <v>57.591216</v>
      </c>
      <c r="D9" s="70"/>
      <c r="E9" s="71"/>
      <c r="J9" s="70"/>
      <c r="K9" s="70"/>
    </row>
    <row r="10" spans="1:11" ht="12.75">
      <c r="A10" s="48">
        <v>1965</v>
      </c>
      <c r="B10" s="70">
        <v>19.247</v>
      </c>
      <c r="C10" s="70">
        <v>56.323872</v>
      </c>
      <c r="D10" s="70"/>
      <c r="E10" s="71"/>
      <c r="J10" s="70"/>
      <c r="K10" s="70"/>
    </row>
    <row r="11" spans="1:11" ht="12.75">
      <c r="A11" s="48">
        <v>1966</v>
      </c>
      <c r="B11" s="70">
        <v>19.368</v>
      </c>
      <c r="C11" s="70">
        <v>54.39088</v>
      </c>
      <c r="D11" s="70"/>
      <c r="E11" s="71"/>
      <c r="J11" s="70"/>
      <c r="K11" s="70"/>
    </row>
    <row r="12" spans="1:11" ht="12.75">
      <c r="A12" s="48">
        <v>1967</v>
      </c>
      <c r="B12" s="70">
        <v>19.87</v>
      </c>
      <c r="C12" s="70">
        <v>53.855648</v>
      </c>
      <c r="D12" s="70"/>
      <c r="E12" s="71"/>
      <c r="J12" s="70"/>
      <c r="K12" s="70"/>
    </row>
    <row r="13" spans="1:11" ht="12.75">
      <c r="A13" s="48">
        <v>1968</v>
      </c>
      <c r="B13" s="70">
        <v>21.2</v>
      </c>
      <c r="C13" s="70">
        <v>53.172096</v>
      </c>
      <c r="D13" s="70"/>
      <c r="E13" s="71"/>
      <c r="J13" s="70"/>
      <c r="K13" s="70"/>
    </row>
    <row r="14" spans="1:11" ht="12.75">
      <c r="A14" s="48">
        <v>1969</v>
      </c>
      <c r="B14" s="70">
        <v>21.6</v>
      </c>
      <c r="C14" s="70">
        <v>52.665424</v>
      </c>
      <c r="D14" s="70"/>
      <c r="E14" s="71"/>
      <c r="J14" s="70"/>
      <c r="K14" s="70"/>
    </row>
    <row r="15" spans="1:11" ht="12.75">
      <c r="A15" s="48">
        <v>1970</v>
      </c>
      <c r="B15" s="70">
        <v>20.8</v>
      </c>
      <c r="C15" s="70">
        <v>53.0732</v>
      </c>
      <c r="D15" s="70"/>
      <c r="E15" s="71"/>
      <c r="J15" s="70"/>
      <c r="K15" s="70"/>
    </row>
    <row r="16" spans="1:11" ht="12.75">
      <c r="A16" s="48">
        <v>1971</v>
      </c>
      <c r="B16" s="70">
        <v>22.5</v>
      </c>
      <c r="C16" s="70">
        <v>53.780352</v>
      </c>
      <c r="D16" s="70"/>
      <c r="E16" s="71"/>
      <c r="J16" s="70"/>
      <c r="K16" s="70"/>
    </row>
    <row r="17" spans="1:11" ht="12.75">
      <c r="A17" s="48">
        <v>1972</v>
      </c>
      <c r="B17" s="70">
        <v>22.8</v>
      </c>
      <c r="C17" s="70">
        <v>54.442144</v>
      </c>
      <c r="D17" s="70"/>
      <c r="E17" s="71"/>
      <c r="J17" s="70"/>
      <c r="K17" s="70"/>
    </row>
    <row r="18" spans="1:11" ht="12.75">
      <c r="A18" s="48">
        <v>1973</v>
      </c>
      <c r="B18" s="70">
        <v>23.2</v>
      </c>
      <c r="C18" s="70">
        <v>52.385568</v>
      </c>
      <c r="D18" s="70"/>
      <c r="E18" s="71"/>
      <c r="J18" s="70"/>
      <c r="K18" s="70"/>
    </row>
    <row r="19" spans="1:11" ht="12.75">
      <c r="A19" s="48">
        <v>1974</v>
      </c>
      <c r="B19" s="70">
        <v>24.5</v>
      </c>
      <c r="C19" s="70">
        <v>52.428656</v>
      </c>
      <c r="D19" s="70"/>
      <c r="E19" s="71"/>
      <c r="J19" s="70"/>
      <c r="K19" s="70"/>
    </row>
    <row r="20" spans="1:11" ht="12.75">
      <c r="A20" s="48">
        <v>1975</v>
      </c>
      <c r="B20" s="70">
        <v>25.6</v>
      </c>
      <c r="C20" s="70">
        <v>52.343376</v>
      </c>
      <c r="D20" s="70"/>
      <c r="E20" s="71"/>
      <c r="J20" s="70"/>
      <c r="K20" s="70"/>
    </row>
    <row r="21" spans="1:11" ht="12.75">
      <c r="A21" s="48">
        <v>1976</v>
      </c>
      <c r="B21" s="70">
        <v>27.3</v>
      </c>
      <c r="C21" s="70">
        <v>54.512448</v>
      </c>
      <c r="D21" s="70"/>
      <c r="E21" s="71"/>
      <c r="J21" s="70"/>
      <c r="K21" s="70"/>
    </row>
    <row r="22" spans="1:11" ht="12.75">
      <c r="A22" s="48">
        <v>1977</v>
      </c>
      <c r="B22" s="70">
        <v>28.5</v>
      </c>
      <c r="C22" s="70">
        <v>55.634624</v>
      </c>
      <c r="D22" s="70"/>
      <c r="E22" s="71"/>
      <c r="J22" s="70"/>
      <c r="K22" s="70"/>
    </row>
    <row r="23" spans="1:11" ht="12.75">
      <c r="A23" s="48">
        <v>1978</v>
      </c>
      <c r="B23" s="70">
        <v>29</v>
      </c>
      <c r="C23" s="70">
        <v>55.093488</v>
      </c>
      <c r="D23" s="70"/>
      <c r="E23" s="71"/>
      <c r="J23" s="70"/>
      <c r="K23" s="70"/>
    </row>
    <row r="24" spans="1:11" ht="12.75">
      <c r="A24" s="48">
        <v>1979</v>
      </c>
      <c r="B24" s="70">
        <v>30.4</v>
      </c>
      <c r="C24" s="70">
        <v>55.950608</v>
      </c>
      <c r="D24" s="70"/>
      <c r="E24" s="71"/>
      <c r="J24" s="70"/>
      <c r="K24" s="70"/>
    </row>
    <row r="25" spans="1:11" ht="12.75">
      <c r="A25" s="48">
        <v>1980</v>
      </c>
      <c r="B25" s="70">
        <v>31.56</v>
      </c>
      <c r="C25" s="70">
        <v>58.244</v>
      </c>
      <c r="D25" s="70"/>
      <c r="E25" s="71"/>
      <c r="J25" s="70"/>
      <c r="K25" s="70"/>
    </row>
    <row r="26" spans="1:11" ht="12.75">
      <c r="A26" s="48">
        <v>1981</v>
      </c>
      <c r="B26" s="70">
        <v>34.300008</v>
      </c>
      <c r="C26" s="70">
        <v>60.223008</v>
      </c>
      <c r="D26" s="70"/>
      <c r="E26" s="71"/>
      <c r="J26" s="70"/>
      <c r="K26" s="70"/>
    </row>
    <row r="27" spans="1:11" ht="12.75">
      <c r="A27" s="48">
        <v>1982</v>
      </c>
      <c r="B27" s="70">
        <v>35.8</v>
      </c>
      <c r="C27" s="70">
        <v>61.464</v>
      </c>
      <c r="D27" s="70"/>
      <c r="E27" s="71"/>
      <c r="J27" s="70"/>
      <c r="K27" s="70"/>
    </row>
    <row r="28" spans="1:11" ht="12.75">
      <c r="A28" s="48">
        <v>1983</v>
      </c>
      <c r="B28" s="70">
        <v>38.802</v>
      </c>
      <c r="C28" s="70">
        <v>63.316</v>
      </c>
      <c r="D28" s="70"/>
      <c r="E28" s="71"/>
      <c r="J28" s="70"/>
      <c r="K28" s="70"/>
    </row>
    <row r="29" spans="1:11" ht="12.75">
      <c r="A29" s="48">
        <v>1984</v>
      </c>
      <c r="B29" s="70">
        <v>41.47</v>
      </c>
      <c r="C29" s="70">
        <v>61.439</v>
      </c>
      <c r="D29" s="70"/>
      <c r="E29" s="71"/>
      <c r="J29" s="70"/>
      <c r="K29" s="70"/>
    </row>
    <row r="30" spans="1:11" ht="12.75">
      <c r="A30" s="48">
        <v>1985</v>
      </c>
      <c r="B30" s="70">
        <v>44.02</v>
      </c>
      <c r="C30" s="70">
        <v>64.93</v>
      </c>
      <c r="D30" s="70"/>
      <c r="E30" s="71"/>
      <c r="J30" s="70"/>
      <c r="K30" s="70"/>
    </row>
    <row r="31" spans="1:11" ht="12.75">
      <c r="A31" s="48">
        <v>1986</v>
      </c>
      <c r="B31" s="70">
        <v>46.1</v>
      </c>
      <c r="C31" s="70">
        <v>64.92</v>
      </c>
      <c r="D31" s="70"/>
      <c r="E31" s="71"/>
      <c r="J31" s="70"/>
      <c r="K31" s="70"/>
    </row>
    <row r="32" spans="1:11" ht="12.75">
      <c r="A32" s="48">
        <v>1987</v>
      </c>
      <c r="B32" s="70">
        <v>46.7</v>
      </c>
      <c r="C32" s="70">
        <v>64.731008</v>
      </c>
      <c r="D32" s="70"/>
      <c r="E32" s="71"/>
      <c r="J32" s="70"/>
      <c r="K32" s="70"/>
    </row>
    <row r="33" spans="1:11" ht="12.75">
      <c r="A33" s="48">
        <v>1988</v>
      </c>
      <c r="B33" s="70">
        <v>48.4</v>
      </c>
      <c r="C33" s="70">
        <v>65.786</v>
      </c>
      <c r="D33" s="70"/>
      <c r="E33" s="71"/>
      <c r="J33" s="70"/>
      <c r="K33" s="70"/>
    </row>
    <row r="34" spans="1:11" ht="12.75">
      <c r="A34" s="48">
        <v>1989</v>
      </c>
      <c r="B34" s="70">
        <v>51.408</v>
      </c>
      <c r="C34" s="70">
        <v>65.269</v>
      </c>
      <c r="D34" s="70"/>
      <c r="E34" s="71"/>
      <c r="J34" s="70"/>
      <c r="K34" s="70"/>
    </row>
    <row r="35" spans="1:11" ht="12.75">
      <c r="A35" s="48">
        <v>1990</v>
      </c>
      <c r="B35" s="70">
        <v>53.678</v>
      </c>
      <c r="C35" s="70">
        <v>67.005</v>
      </c>
      <c r="D35" s="70"/>
      <c r="E35" s="71"/>
      <c r="J35" s="70"/>
      <c r="K35" s="70"/>
    </row>
    <row r="36" spans="1:11" ht="12.75">
      <c r="A36" s="48">
        <v>1991</v>
      </c>
      <c r="B36" s="70">
        <v>54.061</v>
      </c>
      <c r="C36" s="70">
        <v>66.995</v>
      </c>
      <c r="D36" s="70"/>
      <c r="E36" s="71"/>
      <c r="J36" s="70"/>
      <c r="K36" s="70"/>
    </row>
    <row r="37" spans="1:11" ht="12.75">
      <c r="A37" s="48">
        <v>1992</v>
      </c>
      <c r="B37" s="70">
        <v>56.406</v>
      </c>
      <c r="C37" s="70">
        <v>68.423</v>
      </c>
      <c r="D37" s="70"/>
      <c r="E37" s="71"/>
      <c r="J37" s="70"/>
      <c r="K37" s="70"/>
    </row>
    <row r="38" spans="1:11" ht="12.75">
      <c r="A38" s="48">
        <v>1993</v>
      </c>
      <c r="B38" s="70">
        <v>58.86</v>
      </c>
      <c r="C38" s="70">
        <v>68.327</v>
      </c>
      <c r="D38" s="70"/>
      <c r="E38" s="71"/>
      <c r="J38" s="70"/>
      <c r="K38" s="70"/>
    </row>
    <row r="39" spans="1:11" ht="12.75">
      <c r="A39" s="48">
        <v>1994</v>
      </c>
      <c r="B39" s="70">
        <v>61.398</v>
      </c>
      <c r="C39" s="70">
        <v>69.673</v>
      </c>
      <c r="D39" s="70"/>
      <c r="E39" s="71"/>
      <c r="J39" s="70"/>
      <c r="K39" s="70"/>
    </row>
    <row r="40" spans="1:11" ht="12.75">
      <c r="A40" s="48">
        <v>1995</v>
      </c>
      <c r="B40" s="70">
        <v>65.368</v>
      </c>
      <c r="C40" s="70">
        <v>70.439</v>
      </c>
      <c r="D40" s="70"/>
      <c r="E40" s="71"/>
      <c r="J40" s="70"/>
      <c r="K40" s="70"/>
    </row>
    <row r="41" spans="1:11" ht="12.75">
      <c r="A41" s="48">
        <v>1996</v>
      </c>
      <c r="B41" s="70">
        <v>68.355</v>
      </c>
      <c r="C41" s="70">
        <v>69.855</v>
      </c>
      <c r="D41" s="70"/>
      <c r="E41" s="71"/>
      <c r="J41" s="70"/>
      <c r="K41" s="70"/>
    </row>
    <row r="42" spans="1:11" ht="12.75">
      <c r="A42" s="48">
        <v>1997</v>
      </c>
      <c r="B42" s="70">
        <v>70.877</v>
      </c>
      <c r="C42" s="70">
        <v>70.801</v>
      </c>
      <c r="D42" s="70"/>
      <c r="E42" s="71"/>
      <c r="J42" s="70"/>
      <c r="K42" s="70"/>
    </row>
    <row r="43" spans="1:11" ht="12.75">
      <c r="A43" s="48">
        <v>1998</v>
      </c>
      <c r="B43" s="70">
        <v>74.103</v>
      </c>
      <c r="C43" s="70">
        <v>71.414</v>
      </c>
      <c r="D43" s="70"/>
      <c r="E43" s="71"/>
      <c r="J43" s="70"/>
      <c r="K43" s="70"/>
    </row>
    <row r="44" spans="1:11" ht="12.75">
      <c r="A44" s="48">
        <v>1999</v>
      </c>
      <c r="B44" s="70">
        <v>78.241</v>
      </c>
      <c r="C44" s="70">
        <v>73.804</v>
      </c>
      <c r="D44" s="70"/>
      <c r="E44" s="71"/>
      <c r="J44" s="70"/>
      <c r="K44" s="70"/>
    </row>
    <row r="45" spans="1:11" ht="12.75">
      <c r="A45" s="48">
        <v>2000</v>
      </c>
      <c r="B45" s="70">
        <v>79.661</v>
      </c>
      <c r="C45" s="70">
        <v>76.023</v>
      </c>
      <c r="D45" s="70"/>
      <c r="E45" s="71"/>
      <c r="J45" s="70"/>
      <c r="K45" s="70"/>
    </row>
    <row r="46" spans="1:11" ht="12.75">
      <c r="A46" s="48">
        <v>2001</v>
      </c>
      <c r="B46" s="70">
        <v>83.419</v>
      </c>
      <c r="C46" s="70">
        <v>74.994</v>
      </c>
      <c r="D46" s="70"/>
      <c r="E46" s="71"/>
      <c r="J46" s="70"/>
      <c r="K46" s="70"/>
    </row>
    <row r="47" spans="1:11" ht="12.75">
      <c r="A47" s="48">
        <v>2002</v>
      </c>
      <c r="B47" s="70">
        <v>84.76</v>
      </c>
      <c r="C47" s="70">
        <v>77.14</v>
      </c>
      <c r="D47" s="70"/>
      <c r="E47" s="71"/>
      <c r="J47" s="70"/>
      <c r="K47" s="70"/>
    </row>
    <row r="48" spans="1:11" ht="12.75">
      <c r="A48" s="48">
        <v>2003</v>
      </c>
      <c r="B48" s="70">
        <v>86.66</v>
      </c>
      <c r="C48" s="70">
        <v>77.2894</v>
      </c>
      <c r="D48" s="70"/>
      <c r="E48" s="71"/>
      <c r="J48" s="70"/>
      <c r="K48" s="70"/>
    </row>
    <row r="49" spans="1:11" ht="12.75">
      <c r="A49" s="48">
        <v>2004</v>
      </c>
      <c r="B49" s="70">
        <v>91.059</v>
      </c>
      <c r="C49" s="70">
        <v>77.535153</v>
      </c>
      <c r="D49" s="70"/>
      <c r="E49" s="71"/>
      <c r="J49" s="70"/>
      <c r="K49" s="70"/>
    </row>
    <row r="50" spans="1:11" ht="12.75">
      <c r="A50" s="48">
        <v>2005</v>
      </c>
      <c r="B50" s="70">
        <v>95.619</v>
      </c>
      <c r="C50" s="70">
        <v>80.254467</v>
      </c>
      <c r="D50" s="70"/>
      <c r="E50" s="71"/>
      <c r="J50" s="70"/>
      <c r="K50" s="70"/>
    </row>
    <row r="51" spans="1:11" ht="12.75">
      <c r="A51" s="48">
        <v>2006</v>
      </c>
      <c r="B51" s="70">
        <v>99.348</v>
      </c>
      <c r="C51" s="70">
        <v>82.463031</v>
      </c>
      <c r="D51" s="70"/>
      <c r="E51" s="71"/>
      <c r="J51" s="70"/>
      <c r="K51" s="70"/>
    </row>
    <row r="52" spans="1:11" ht="12.75">
      <c r="A52" s="51">
        <v>2007</v>
      </c>
      <c r="B52" s="70">
        <v>103.28</v>
      </c>
      <c r="C52" s="70">
        <v>84.189067</v>
      </c>
      <c r="D52" s="72"/>
      <c r="E52" s="73"/>
      <c r="J52" s="70"/>
      <c r="K52" s="70"/>
    </row>
    <row r="53" spans="1:11" ht="12.75">
      <c r="A53" s="51">
        <v>2008</v>
      </c>
      <c r="B53" s="70">
        <v>109</v>
      </c>
      <c r="C53" s="70">
        <v>86.159637</v>
      </c>
      <c r="D53" s="72"/>
      <c r="E53" s="73"/>
      <c r="J53" s="70"/>
      <c r="K53" s="70"/>
    </row>
    <row r="54" spans="1:11" ht="12.75">
      <c r="A54" s="45">
        <v>2009</v>
      </c>
      <c r="B54" s="74">
        <v>110.04</v>
      </c>
      <c r="C54" s="74">
        <v>85.85941</v>
      </c>
      <c r="D54" s="72"/>
      <c r="E54" s="73"/>
      <c r="J54" s="70"/>
      <c r="K54" s="70"/>
    </row>
    <row r="55" spans="1:11" ht="12.75">
      <c r="A55" s="48"/>
      <c r="D55" s="67"/>
      <c r="E55" s="67"/>
      <c r="J55" s="70"/>
      <c r="K55" s="70"/>
    </row>
    <row r="56" spans="1:11" ht="28.5" customHeight="1">
      <c r="A56" s="104" t="s">
        <v>79</v>
      </c>
      <c r="B56" s="104"/>
      <c r="C56" s="104"/>
      <c r="D56" s="104"/>
      <c r="E56" s="104"/>
      <c r="F56" s="104"/>
      <c r="G56" s="44"/>
      <c r="H56" s="44"/>
      <c r="I56" s="44"/>
      <c r="J56" s="70"/>
      <c r="K56" s="70"/>
    </row>
    <row r="57" spans="1:9" ht="12.75">
      <c r="A57" s="62"/>
      <c r="B57" s="75"/>
      <c r="C57" s="75"/>
      <c r="D57" s="62"/>
      <c r="E57" s="62"/>
      <c r="F57" s="62"/>
      <c r="G57" s="44"/>
      <c r="H57" s="44"/>
      <c r="I57" s="44"/>
    </row>
    <row r="58" spans="1:9" ht="54" customHeight="1">
      <c r="A58" s="104" t="s">
        <v>83</v>
      </c>
      <c r="B58" s="104"/>
      <c r="C58" s="104"/>
      <c r="D58" s="104"/>
      <c r="E58" s="104"/>
      <c r="F58" s="104"/>
      <c r="G58" s="44"/>
      <c r="H58" s="44"/>
      <c r="I58" s="44"/>
    </row>
    <row r="59" spans="1:9" ht="12.75">
      <c r="A59" s="44"/>
      <c r="B59" s="44"/>
      <c r="C59" s="44"/>
      <c r="D59" s="44"/>
      <c r="E59" s="44"/>
      <c r="F59" s="44"/>
      <c r="G59" s="44"/>
      <c r="H59" s="44"/>
      <c r="I59" s="44"/>
    </row>
    <row r="60" spans="1:9" ht="12.75">
      <c r="A60" s="44"/>
      <c r="B60" s="44"/>
      <c r="C60" s="44"/>
      <c r="D60" s="44"/>
      <c r="E60" s="44"/>
      <c r="F60" s="44"/>
      <c r="G60" s="44"/>
      <c r="H60" s="44"/>
      <c r="I60" s="44"/>
    </row>
  </sheetData>
  <sheetProtection/>
  <mergeCells count="3">
    <mergeCell ref="B4:C4"/>
    <mergeCell ref="A58:F58"/>
    <mergeCell ref="A56:F56"/>
  </mergeCells>
  <printOptions/>
  <pageMargins left="0.75" right="0.75" top="1" bottom="1" header="0.5" footer="0.5"/>
  <pageSetup horizontalDpi="600" verticalDpi="600" orientation="portrait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65" t="s">
        <v>10</v>
      </c>
      <c r="B1" s="67"/>
      <c r="C1" s="67"/>
      <c r="D1" s="67"/>
      <c r="E1" s="67"/>
      <c r="F1" s="67"/>
    </row>
    <row r="2" spans="1:13" ht="12.75">
      <c r="A2" s="48"/>
      <c r="B2" s="67"/>
      <c r="C2" s="67"/>
      <c r="D2" s="67"/>
      <c r="E2" s="67"/>
      <c r="F2" s="67"/>
      <c r="I2" s="37"/>
      <c r="J2" s="37"/>
      <c r="K2" s="37"/>
      <c r="L2" s="37"/>
      <c r="M2" s="37"/>
    </row>
    <row r="3" spans="1:13" ht="12.75">
      <c r="A3" s="45" t="s">
        <v>48</v>
      </c>
      <c r="B3" s="46" t="s">
        <v>65</v>
      </c>
      <c r="C3" s="46" t="s">
        <v>66</v>
      </c>
      <c r="D3" s="46" t="s">
        <v>67</v>
      </c>
      <c r="E3" s="46" t="s">
        <v>68</v>
      </c>
      <c r="F3" s="47" t="s">
        <v>69</v>
      </c>
      <c r="H3" s="76"/>
      <c r="I3" s="68"/>
      <c r="J3" s="68"/>
      <c r="K3" s="68"/>
      <c r="L3" s="68"/>
      <c r="M3" s="77"/>
    </row>
    <row r="4" spans="1:13" ht="12.75">
      <c r="A4" s="48"/>
      <c r="B4" s="107" t="s">
        <v>52</v>
      </c>
      <c r="C4" s="107"/>
      <c r="D4" s="107"/>
      <c r="E4" s="107"/>
      <c r="F4" s="107"/>
      <c r="I4" s="105"/>
      <c r="J4" s="105"/>
      <c r="K4" s="105"/>
      <c r="L4" s="105"/>
      <c r="M4" s="105"/>
    </row>
    <row r="5" spans="1:13" ht="12.75">
      <c r="A5" s="48"/>
      <c r="B5" s="67"/>
      <c r="C5" s="67"/>
      <c r="D5" s="67"/>
      <c r="E5" s="67"/>
      <c r="F5" s="67"/>
      <c r="I5" s="68"/>
      <c r="J5" s="68"/>
      <c r="K5" s="68"/>
      <c r="L5" s="68"/>
      <c r="M5" s="68"/>
    </row>
    <row r="6" spans="1:13" ht="12.75">
      <c r="A6" s="48">
        <v>1961</v>
      </c>
      <c r="B6" s="70">
        <v>27.68456</v>
      </c>
      <c r="C6" s="70">
        <v>24.79897</v>
      </c>
      <c r="D6" s="70">
        <v>8.952158</v>
      </c>
      <c r="E6" s="78">
        <v>1.52438</v>
      </c>
      <c r="F6" s="70">
        <v>6.032190999999999</v>
      </c>
      <c r="H6" s="70"/>
      <c r="I6" s="72"/>
      <c r="J6" s="72"/>
      <c r="K6" s="72"/>
      <c r="L6" s="79"/>
      <c r="M6" s="72"/>
    </row>
    <row r="7" spans="1:13" ht="12.75">
      <c r="A7" s="48">
        <f aca="true" t="shared" si="0" ref="A7:A51">A6+1</f>
        <v>1962</v>
      </c>
      <c r="B7" s="70">
        <v>29.203336</v>
      </c>
      <c r="C7" s="70">
        <v>26.104257</v>
      </c>
      <c r="D7" s="70">
        <v>9.208905</v>
      </c>
      <c r="E7" s="78">
        <v>1.578628</v>
      </c>
      <c r="F7" s="70">
        <v>6.16678</v>
      </c>
      <c r="H7" s="70"/>
      <c r="I7" s="72"/>
      <c r="J7" s="72"/>
      <c r="K7" s="72"/>
      <c r="L7" s="79"/>
      <c r="M7" s="72"/>
    </row>
    <row r="8" spans="1:13" ht="12.75">
      <c r="A8" s="48">
        <f t="shared" si="0"/>
        <v>1963</v>
      </c>
      <c r="B8" s="70">
        <v>30.855742</v>
      </c>
      <c r="C8" s="70">
        <v>28.070453</v>
      </c>
      <c r="D8" s="70">
        <v>9.75247</v>
      </c>
      <c r="E8" s="78">
        <v>1.761673</v>
      </c>
      <c r="F8" s="70">
        <v>6.163328</v>
      </c>
      <c r="H8" s="70"/>
      <c r="I8" s="72"/>
      <c r="J8" s="72"/>
      <c r="K8" s="72"/>
      <c r="L8" s="79"/>
      <c r="M8" s="72"/>
    </row>
    <row r="9" spans="1:13" ht="12.75">
      <c r="A9" s="48">
        <f t="shared" si="0"/>
        <v>1964</v>
      </c>
      <c r="B9" s="70">
        <v>31.276599</v>
      </c>
      <c r="C9" s="70">
        <v>28.729662</v>
      </c>
      <c r="D9" s="70">
        <v>10.144429</v>
      </c>
      <c r="E9" s="78">
        <v>1.84724</v>
      </c>
      <c r="F9" s="70">
        <v>6.158125</v>
      </c>
      <c r="H9" s="70"/>
      <c r="I9" s="72"/>
      <c r="J9" s="72"/>
      <c r="K9" s="72"/>
      <c r="L9" s="79"/>
      <c r="M9" s="72"/>
    </row>
    <row r="10" spans="1:13" ht="12.75">
      <c r="A10" s="48">
        <f t="shared" si="0"/>
        <v>1965</v>
      </c>
      <c r="B10" s="70">
        <v>31.858475</v>
      </c>
      <c r="C10" s="70">
        <v>31.332489</v>
      </c>
      <c r="D10" s="70">
        <v>10.965036</v>
      </c>
      <c r="E10" s="78">
        <v>2.020621</v>
      </c>
      <c r="F10" s="70">
        <v>6.212144</v>
      </c>
      <c r="H10" s="70"/>
      <c r="I10" s="72"/>
      <c r="J10" s="72"/>
      <c r="K10" s="72"/>
      <c r="L10" s="79"/>
      <c r="M10" s="72"/>
    </row>
    <row r="11" spans="1:13" ht="12.75">
      <c r="A11" s="48">
        <f t="shared" si="0"/>
        <v>1966</v>
      </c>
      <c r="B11" s="70">
        <v>33.554391</v>
      </c>
      <c r="C11" s="70">
        <v>32.460142</v>
      </c>
      <c r="D11" s="70">
        <v>11.685708</v>
      </c>
      <c r="E11" s="78">
        <v>2.083891</v>
      </c>
      <c r="F11" s="70">
        <v>6.317859</v>
      </c>
      <c r="H11" s="70"/>
      <c r="I11" s="72"/>
      <c r="J11" s="72"/>
      <c r="K11" s="72"/>
      <c r="L11" s="79"/>
      <c r="M11" s="72"/>
    </row>
    <row r="12" spans="1:13" ht="12.75">
      <c r="A12" s="48">
        <f t="shared" si="0"/>
        <v>1967</v>
      </c>
      <c r="B12" s="70">
        <v>35.269222</v>
      </c>
      <c r="C12" s="70">
        <v>33.911867</v>
      </c>
      <c r="D12" s="70">
        <v>12.387209</v>
      </c>
      <c r="E12" s="78">
        <v>2.144435</v>
      </c>
      <c r="F12" s="70">
        <v>6.4938210000000005</v>
      </c>
      <c r="H12" s="70"/>
      <c r="I12" s="72"/>
      <c r="J12" s="72"/>
      <c r="K12" s="72"/>
      <c r="L12" s="79"/>
      <c r="M12" s="72"/>
    </row>
    <row r="13" spans="1:13" ht="12.75">
      <c r="A13" s="48">
        <f t="shared" si="0"/>
        <v>1968</v>
      </c>
      <c r="B13" s="70">
        <v>36.965207</v>
      </c>
      <c r="C13" s="70">
        <v>34.44579</v>
      </c>
      <c r="D13" s="70">
        <v>12.786223</v>
      </c>
      <c r="E13" s="78">
        <v>2.281852</v>
      </c>
      <c r="F13" s="70">
        <v>6.672625</v>
      </c>
      <c r="H13" s="70"/>
      <c r="I13" s="72"/>
      <c r="J13" s="72"/>
      <c r="K13" s="72"/>
      <c r="L13" s="79"/>
      <c r="M13" s="72"/>
    </row>
    <row r="14" spans="1:13" ht="12.75">
      <c r="A14" s="48">
        <f t="shared" si="0"/>
        <v>1969</v>
      </c>
      <c r="B14" s="70">
        <v>37.929081</v>
      </c>
      <c r="C14" s="70">
        <v>34.161988</v>
      </c>
      <c r="D14" s="70">
        <v>13.735901</v>
      </c>
      <c r="E14" s="78">
        <v>2.361163</v>
      </c>
      <c r="F14" s="70">
        <v>6.650207</v>
      </c>
      <c r="H14" s="70"/>
      <c r="I14" s="72"/>
      <c r="J14" s="72"/>
      <c r="K14" s="72"/>
      <c r="L14" s="79"/>
      <c r="M14" s="72"/>
    </row>
    <row r="15" spans="1:13" ht="12.75">
      <c r="A15" s="48">
        <f t="shared" si="0"/>
        <v>1970</v>
      </c>
      <c r="B15" s="70">
        <v>38.349458</v>
      </c>
      <c r="C15" s="70">
        <v>35.837471</v>
      </c>
      <c r="D15" s="70">
        <v>15.099239</v>
      </c>
      <c r="E15" s="78">
        <v>2.566765</v>
      </c>
      <c r="F15" s="70">
        <v>6.830945</v>
      </c>
      <c r="H15" s="70"/>
      <c r="I15" s="72"/>
      <c r="J15" s="72"/>
      <c r="K15" s="72"/>
      <c r="L15" s="79"/>
      <c r="M15" s="72"/>
    </row>
    <row r="16" spans="1:13" ht="12.75">
      <c r="A16" s="48">
        <f t="shared" si="0"/>
        <v>1971</v>
      </c>
      <c r="B16" s="70">
        <v>38.073244</v>
      </c>
      <c r="C16" s="70">
        <v>39.454474</v>
      </c>
      <c r="D16" s="70">
        <v>15.735358</v>
      </c>
      <c r="E16" s="78">
        <v>2.73843</v>
      </c>
      <c r="F16" s="70">
        <v>6.96168</v>
      </c>
      <c r="H16" s="70"/>
      <c r="I16" s="72"/>
      <c r="J16" s="72"/>
      <c r="K16" s="72"/>
      <c r="L16" s="79"/>
      <c r="M16" s="72"/>
    </row>
    <row r="17" spans="1:13" ht="12.75">
      <c r="A17" s="48">
        <f t="shared" si="0"/>
        <v>1972</v>
      </c>
      <c r="B17" s="70">
        <v>38.539084</v>
      </c>
      <c r="C17" s="70">
        <v>40.654063</v>
      </c>
      <c r="D17" s="70">
        <v>16.836263</v>
      </c>
      <c r="E17" s="78">
        <v>2.953801</v>
      </c>
      <c r="F17" s="70">
        <v>7.018107</v>
      </c>
      <c r="H17" s="70"/>
      <c r="I17" s="72"/>
      <c r="J17" s="72"/>
      <c r="K17" s="72"/>
      <c r="L17" s="79"/>
      <c r="M17" s="72"/>
    </row>
    <row r="18" spans="1:13" ht="12.75">
      <c r="A18" s="48">
        <f t="shared" si="0"/>
        <v>1973</v>
      </c>
      <c r="B18" s="70">
        <v>38.839467</v>
      </c>
      <c r="C18" s="70">
        <v>40.501366</v>
      </c>
      <c r="D18" s="70">
        <v>17.625171</v>
      </c>
      <c r="E18" s="78">
        <v>3.080417</v>
      </c>
      <c r="F18" s="70">
        <v>6.785123</v>
      </c>
      <c r="H18" s="70"/>
      <c r="I18" s="72"/>
      <c r="J18" s="72"/>
      <c r="K18" s="72"/>
      <c r="L18" s="79"/>
      <c r="M18" s="72"/>
    </row>
    <row r="19" spans="1:13" ht="12.75">
      <c r="A19" s="48">
        <f t="shared" si="0"/>
        <v>1974</v>
      </c>
      <c r="B19" s="70">
        <v>41.850386</v>
      </c>
      <c r="C19" s="70">
        <v>42.458961</v>
      </c>
      <c r="D19" s="70">
        <v>18.300759</v>
      </c>
      <c r="E19" s="78">
        <v>3.257409</v>
      </c>
      <c r="F19" s="70">
        <v>6.561832000000001</v>
      </c>
      <c r="H19" s="70"/>
      <c r="I19" s="72"/>
      <c r="J19" s="72"/>
      <c r="K19" s="72"/>
      <c r="L19" s="79"/>
      <c r="M19" s="72"/>
    </row>
    <row r="20" spans="1:13" ht="12.75">
      <c r="A20" s="48">
        <f t="shared" si="0"/>
        <v>1975</v>
      </c>
      <c r="B20" s="70">
        <v>43.734817</v>
      </c>
      <c r="C20" s="70">
        <v>41.701505</v>
      </c>
      <c r="D20" s="70">
        <v>18.678637</v>
      </c>
      <c r="E20" s="78">
        <v>3.616699</v>
      </c>
      <c r="F20" s="70">
        <v>6.791672999999999</v>
      </c>
      <c r="H20" s="70"/>
      <c r="I20" s="72"/>
      <c r="J20" s="72"/>
      <c r="K20" s="72"/>
      <c r="L20" s="79"/>
      <c r="M20" s="72"/>
    </row>
    <row r="21" spans="1:13" ht="12.75">
      <c r="A21" s="48">
        <f t="shared" si="0"/>
        <v>1976</v>
      </c>
      <c r="B21" s="70">
        <v>46.091329</v>
      </c>
      <c r="C21" s="70">
        <v>40.78286</v>
      </c>
      <c r="D21" s="70">
        <v>20.030319</v>
      </c>
      <c r="E21" s="78">
        <v>3.729079</v>
      </c>
      <c r="F21" s="70">
        <v>6.8199119999999995</v>
      </c>
      <c r="H21" s="70"/>
      <c r="I21" s="72"/>
      <c r="J21" s="72"/>
      <c r="K21" s="72"/>
      <c r="L21" s="79"/>
      <c r="M21" s="72"/>
    </row>
    <row r="22" spans="1:13" ht="12.75">
      <c r="A22" s="48">
        <f t="shared" si="0"/>
        <v>1977</v>
      </c>
      <c r="B22" s="70">
        <v>46.486429</v>
      </c>
      <c r="C22" s="70">
        <v>42.976237</v>
      </c>
      <c r="D22" s="70">
        <v>21.234861</v>
      </c>
      <c r="E22" s="78">
        <v>4.121553</v>
      </c>
      <c r="F22" s="70">
        <v>6.884346</v>
      </c>
      <c r="H22" s="70"/>
      <c r="I22" s="72"/>
      <c r="J22" s="72"/>
      <c r="K22" s="72"/>
      <c r="L22" s="79"/>
      <c r="M22" s="72"/>
    </row>
    <row r="23" spans="1:13" ht="12.75">
      <c r="A23" s="48">
        <f t="shared" si="0"/>
        <v>1978</v>
      </c>
      <c r="B23" s="70">
        <v>46.989773</v>
      </c>
      <c r="C23" s="70">
        <v>45.673052</v>
      </c>
      <c r="D23" s="70">
        <v>22.709087</v>
      </c>
      <c r="E23" s="78">
        <v>4.20384</v>
      </c>
      <c r="F23" s="70">
        <v>7.044105</v>
      </c>
      <c r="H23" s="70"/>
      <c r="I23" s="72"/>
      <c r="J23" s="72"/>
      <c r="K23" s="72"/>
      <c r="L23" s="79"/>
      <c r="M23" s="72"/>
    </row>
    <row r="24" spans="1:13" ht="12.75">
      <c r="A24" s="48">
        <f t="shared" si="0"/>
        <v>1979</v>
      </c>
      <c r="B24" s="70">
        <v>45.785104</v>
      </c>
      <c r="C24" s="70">
        <v>50.112974</v>
      </c>
      <c r="D24" s="70">
        <v>24.561993</v>
      </c>
      <c r="E24" s="78">
        <v>4.340672</v>
      </c>
      <c r="F24" s="70">
        <v>7.0441769999999995</v>
      </c>
      <c r="H24" s="70"/>
      <c r="I24" s="72"/>
      <c r="J24" s="72"/>
      <c r="K24" s="72"/>
      <c r="L24" s="79"/>
      <c r="M24" s="72"/>
    </row>
    <row r="25" spans="1:13" ht="12.75">
      <c r="A25" s="48">
        <f t="shared" si="0"/>
        <v>1980</v>
      </c>
      <c r="B25" s="70">
        <v>45.566784</v>
      </c>
      <c r="C25" s="70">
        <v>52.699154</v>
      </c>
      <c r="D25" s="70">
        <v>25.951333</v>
      </c>
      <c r="E25" s="78">
        <v>4.705151</v>
      </c>
      <c r="F25" s="70">
        <v>7.341536</v>
      </c>
      <c r="H25" s="70"/>
      <c r="I25" s="72"/>
      <c r="J25" s="72"/>
      <c r="K25" s="72"/>
      <c r="L25" s="79"/>
      <c r="M25" s="72"/>
    </row>
    <row r="26" spans="1:13" ht="12.75">
      <c r="A26" s="48">
        <f t="shared" si="0"/>
        <v>1981</v>
      </c>
      <c r="B26" s="70">
        <v>45.954187</v>
      </c>
      <c r="C26" s="70">
        <v>53.015007</v>
      </c>
      <c r="D26" s="70">
        <v>27.514961</v>
      </c>
      <c r="E26" s="78">
        <v>5.242019</v>
      </c>
      <c r="F26" s="70">
        <v>7.621507</v>
      </c>
      <c r="H26" s="70"/>
      <c r="I26" s="72"/>
      <c r="J26" s="72"/>
      <c r="K26" s="72"/>
      <c r="L26" s="79"/>
      <c r="M26" s="72"/>
    </row>
    <row r="27" spans="1:13" ht="12.75">
      <c r="A27" s="48">
        <f t="shared" si="0"/>
        <v>1982</v>
      </c>
      <c r="B27" s="70">
        <v>45.91511</v>
      </c>
      <c r="C27" s="70">
        <v>53.222484</v>
      </c>
      <c r="D27" s="70">
        <v>28.468471</v>
      </c>
      <c r="E27" s="78">
        <v>5.670618</v>
      </c>
      <c r="F27" s="70">
        <v>7.71223</v>
      </c>
      <c r="H27" s="70"/>
      <c r="I27" s="72"/>
      <c r="J27" s="72"/>
      <c r="K27" s="72"/>
      <c r="L27" s="79"/>
      <c r="M27" s="72"/>
    </row>
    <row r="28" spans="1:13" ht="12.75">
      <c r="A28" s="48">
        <f t="shared" si="0"/>
        <v>1983</v>
      </c>
      <c r="B28" s="70">
        <v>47.160771</v>
      </c>
      <c r="C28" s="70">
        <v>55.503762</v>
      </c>
      <c r="D28" s="70">
        <v>29.205208</v>
      </c>
      <c r="E28" s="78">
        <v>6.221948</v>
      </c>
      <c r="F28" s="70">
        <v>7.991904999999999</v>
      </c>
      <c r="H28" s="70"/>
      <c r="I28" s="72"/>
      <c r="J28" s="72"/>
      <c r="K28" s="72"/>
      <c r="L28" s="79"/>
      <c r="M28" s="72"/>
    </row>
    <row r="29" spans="1:13" ht="12.75">
      <c r="A29" s="48">
        <f t="shared" si="0"/>
        <v>1984</v>
      </c>
      <c r="B29" s="70">
        <v>48.484894</v>
      </c>
      <c r="C29" s="70">
        <v>57.510393</v>
      </c>
      <c r="D29" s="70">
        <v>29.775231</v>
      </c>
      <c r="E29" s="78">
        <v>6.943656</v>
      </c>
      <c r="F29" s="70">
        <v>8.070478</v>
      </c>
      <c r="H29" s="70"/>
      <c r="I29" s="72"/>
      <c r="J29" s="72"/>
      <c r="K29" s="72"/>
      <c r="L29" s="79"/>
      <c r="M29" s="72"/>
    </row>
    <row r="30" spans="1:13" ht="12.75">
      <c r="A30" s="48">
        <f t="shared" si="0"/>
        <v>1985</v>
      </c>
      <c r="B30" s="70">
        <v>49.308076</v>
      </c>
      <c r="C30" s="70">
        <v>59.989426</v>
      </c>
      <c r="D30" s="70">
        <v>31.180147</v>
      </c>
      <c r="E30" s="78">
        <v>8.021056</v>
      </c>
      <c r="F30" s="70">
        <v>8.247148</v>
      </c>
      <c r="H30" s="70"/>
      <c r="I30" s="72"/>
      <c r="J30" s="72"/>
      <c r="K30" s="72"/>
      <c r="L30" s="79"/>
      <c r="M30" s="72"/>
    </row>
    <row r="31" spans="1:13" ht="12.75">
      <c r="A31" s="48">
        <f t="shared" si="0"/>
        <v>1986</v>
      </c>
      <c r="B31" s="70">
        <v>50.984708</v>
      </c>
      <c r="C31" s="70">
        <v>61.536143</v>
      </c>
      <c r="D31" s="70">
        <v>33.31747</v>
      </c>
      <c r="E31" s="78">
        <v>9.162987</v>
      </c>
      <c r="F31" s="70">
        <v>8.334881</v>
      </c>
      <c r="H31" s="70"/>
      <c r="I31" s="72"/>
      <c r="J31" s="72"/>
      <c r="K31" s="72"/>
      <c r="L31" s="79"/>
      <c r="M31" s="72"/>
    </row>
    <row r="32" spans="1:13" ht="12.75">
      <c r="A32" s="48">
        <f t="shared" si="0"/>
        <v>1987</v>
      </c>
      <c r="B32" s="70">
        <v>50.940956</v>
      </c>
      <c r="C32" s="70">
        <v>63.437766</v>
      </c>
      <c r="D32" s="70">
        <v>35.961325</v>
      </c>
      <c r="E32" s="78">
        <v>10.564571</v>
      </c>
      <c r="F32" s="70">
        <v>8.650221</v>
      </c>
      <c r="H32" s="70"/>
      <c r="I32" s="72"/>
      <c r="J32" s="72"/>
      <c r="K32" s="72"/>
      <c r="L32" s="79"/>
      <c r="M32" s="72"/>
    </row>
    <row r="33" spans="1:13" ht="12.75">
      <c r="A33" s="48">
        <f t="shared" si="0"/>
        <v>1988</v>
      </c>
      <c r="B33" s="70">
        <v>51.348229</v>
      </c>
      <c r="C33" s="70">
        <v>67.114836</v>
      </c>
      <c r="D33" s="70">
        <v>37.723261</v>
      </c>
      <c r="E33" s="78">
        <v>11.680794</v>
      </c>
      <c r="F33" s="70">
        <v>9.052522999999999</v>
      </c>
      <c r="H33" s="70"/>
      <c r="I33" s="72"/>
      <c r="J33" s="72"/>
      <c r="K33" s="72"/>
      <c r="L33" s="79"/>
      <c r="M33" s="72"/>
    </row>
    <row r="34" spans="1:13" ht="12.75">
      <c r="A34" s="48">
        <f t="shared" si="0"/>
        <v>1989</v>
      </c>
      <c r="B34" s="70">
        <v>51.567609</v>
      </c>
      <c r="C34" s="70">
        <v>68.209935</v>
      </c>
      <c r="D34" s="70">
        <v>38.627735</v>
      </c>
      <c r="E34" s="78">
        <v>12.313759</v>
      </c>
      <c r="F34" s="70">
        <v>9.380943</v>
      </c>
      <c r="H34" s="70"/>
      <c r="I34" s="72"/>
      <c r="J34" s="72"/>
      <c r="K34" s="72"/>
      <c r="L34" s="79"/>
      <c r="M34" s="72"/>
    </row>
    <row r="35" spans="1:13" ht="12.75">
      <c r="A35" s="48">
        <f t="shared" si="0"/>
        <v>1990</v>
      </c>
      <c r="B35" s="70">
        <v>53.051528</v>
      </c>
      <c r="C35" s="70">
        <v>69.922125</v>
      </c>
      <c r="D35" s="70">
        <v>40.936518</v>
      </c>
      <c r="E35" s="78">
        <v>13.073351</v>
      </c>
      <c r="F35" s="70">
        <v>9.687283</v>
      </c>
      <c r="H35" s="70"/>
      <c r="I35" s="72"/>
      <c r="J35" s="72"/>
      <c r="K35" s="72"/>
      <c r="L35" s="79"/>
      <c r="M35" s="72"/>
    </row>
    <row r="36" spans="1:13" ht="12.75">
      <c r="A36" s="48">
        <f t="shared" si="0"/>
        <v>1991</v>
      </c>
      <c r="B36" s="70">
        <v>53.669714</v>
      </c>
      <c r="C36" s="70">
        <v>71.154343</v>
      </c>
      <c r="D36" s="70">
        <v>43.019612</v>
      </c>
      <c r="E36" s="78">
        <v>13.725477</v>
      </c>
      <c r="F36" s="70">
        <v>9.866517</v>
      </c>
      <c r="H36" s="70"/>
      <c r="I36" s="72"/>
      <c r="J36" s="72"/>
      <c r="K36" s="72"/>
      <c r="L36" s="79"/>
      <c r="M36" s="72"/>
    </row>
    <row r="37" spans="1:13" ht="12.75">
      <c r="A37" s="48">
        <f t="shared" si="0"/>
        <v>1992</v>
      </c>
      <c r="B37" s="70">
        <v>52.810665</v>
      </c>
      <c r="C37" s="70">
        <v>73.238043</v>
      </c>
      <c r="D37" s="70">
        <v>45.215017</v>
      </c>
      <c r="E37" s="78">
        <v>15.4074889</v>
      </c>
      <c r="F37" s="70">
        <v>9.898018</v>
      </c>
      <c r="H37" s="70"/>
      <c r="I37" s="72"/>
      <c r="J37" s="72"/>
      <c r="K37" s="72"/>
      <c r="L37" s="79"/>
      <c r="M37" s="72"/>
    </row>
    <row r="38" spans="1:13" ht="12.75">
      <c r="A38" s="48">
        <f t="shared" si="0"/>
        <v>1993</v>
      </c>
      <c r="B38" s="70">
        <v>52.264716</v>
      </c>
      <c r="C38" s="70">
        <v>75.625884</v>
      </c>
      <c r="D38" s="70">
        <v>47.850115</v>
      </c>
      <c r="E38" s="78">
        <v>17.799487199999998</v>
      </c>
      <c r="F38" s="70">
        <v>10.049655</v>
      </c>
      <c r="H38" s="70"/>
      <c r="I38" s="72"/>
      <c r="J38" s="72"/>
      <c r="K38" s="72"/>
      <c r="L38" s="79"/>
      <c r="M38" s="72"/>
    </row>
    <row r="39" spans="1:13" ht="12.75">
      <c r="A39" s="48">
        <f t="shared" si="0"/>
        <v>1994</v>
      </c>
      <c r="B39" s="70">
        <v>52.971442</v>
      </c>
      <c r="C39" s="70">
        <v>78.425948</v>
      </c>
      <c r="D39" s="70">
        <v>50.628616</v>
      </c>
      <c r="E39" s="78">
        <v>20.8327569</v>
      </c>
      <c r="F39" s="70">
        <v>10.282767</v>
      </c>
      <c r="H39" s="70"/>
      <c r="I39" s="72"/>
      <c r="J39" s="72"/>
      <c r="K39" s="72"/>
      <c r="L39" s="79"/>
      <c r="M39" s="72"/>
    </row>
    <row r="40" spans="1:13" ht="12.75">
      <c r="A40" s="48">
        <f t="shared" si="0"/>
        <v>1995</v>
      </c>
      <c r="B40" s="70">
        <v>53.769108</v>
      </c>
      <c r="C40" s="70">
        <v>79.420249</v>
      </c>
      <c r="D40" s="70">
        <v>54.367782</v>
      </c>
      <c r="E40" s="78">
        <v>24.362109699999998</v>
      </c>
      <c r="F40" s="70">
        <v>10.527763</v>
      </c>
      <c r="H40" s="70"/>
      <c r="I40" s="72"/>
      <c r="J40" s="72"/>
      <c r="K40" s="72"/>
      <c r="L40" s="79"/>
      <c r="M40" s="72"/>
    </row>
    <row r="41" spans="1:13" ht="12.75">
      <c r="A41" s="48">
        <f t="shared" si="0"/>
        <v>1996</v>
      </c>
      <c r="B41" s="70">
        <v>54.322453</v>
      </c>
      <c r="C41" s="70">
        <v>79.241648</v>
      </c>
      <c r="D41" s="70">
        <v>55.902586</v>
      </c>
      <c r="E41" s="78">
        <v>26.557257399999997</v>
      </c>
      <c r="F41" s="70">
        <v>10.205199</v>
      </c>
      <c r="H41" s="70"/>
      <c r="I41" s="72"/>
      <c r="J41" s="72"/>
      <c r="K41" s="72"/>
      <c r="L41" s="79"/>
      <c r="M41" s="72"/>
    </row>
    <row r="42" spans="1:13" ht="12.75">
      <c r="A42" s="48">
        <f t="shared" si="0"/>
        <v>1997</v>
      </c>
      <c r="B42" s="70">
        <v>55.041194</v>
      </c>
      <c r="C42" s="70">
        <v>83.153005</v>
      </c>
      <c r="D42" s="70">
        <v>59.362696</v>
      </c>
      <c r="E42" s="78">
        <v>27.2763141</v>
      </c>
      <c r="F42" s="70">
        <v>10.54225</v>
      </c>
      <c r="H42" s="70"/>
      <c r="I42" s="72"/>
      <c r="J42" s="72"/>
      <c r="K42" s="72"/>
      <c r="L42" s="79"/>
      <c r="M42" s="72"/>
    </row>
    <row r="43" spans="1:13" ht="12.75">
      <c r="A43" s="48">
        <f t="shared" si="0"/>
        <v>1998</v>
      </c>
      <c r="B43" s="70">
        <v>54.878838</v>
      </c>
      <c r="C43" s="70">
        <v>88.765696</v>
      </c>
      <c r="D43" s="70">
        <v>61.88863</v>
      </c>
      <c r="E43" s="78">
        <v>28.3494153</v>
      </c>
      <c r="F43" s="70">
        <v>10.921728</v>
      </c>
      <c r="H43" s="70"/>
      <c r="I43" s="72"/>
      <c r="J43" s="72"/>
      <c r="K43" s="72"/>
      <c r="L43" s="79"/>
      <c r="M43" s="72"/>
    </row>
    <row r="44" spans="1:13" ht="12.75">
      <c r="A44" s="48">
        <f t="shared" si="0"/>
        <v>1999</v>
      </c>
      <c r="B44" s="70">
        <v>55.919538</v>
      </c>
      <c r="C44" s="70">
        <v>89.631295</v>
      </c>
      <c r="D44" s="70">
        <v>64.829923</v>
      </c>
      <c r="E44" s="78">
        <v>30.6512295</v>
      </c>
      <c r="F44" s="70">
        <v>11.115273</v>
      </c>
      <c r="H44" s="70"/>
      <c r="I44" s="72"/>
      <c r="J44" s="72"/>
      <c r="K44" s="72"/>
      <c r="L44" s="79"/>
      <c r="M44" s="72"/>
    </row>
    <row r="45" spans="1:13" ht="12.75">
      <c r="A45" s="48">
        <f t="shared" si="0"/>
        <v>2000</v>
      </c>
      <c r="B45" s="70">
        <v>56.265903</v>
      </c>
      <c r="C45" s="70">
        <v>89.787075</v>
      </c>
      <c r="D45" s="70">
        <v>68.197613</v>
      </c>
      <c r="E45" s="78">
        <v>32.3285068</v>
      </c>
      <c r="F45" s="70">
        <v>11.43391</v>
      </c>
      <c r="H45" s="70"/>
      <c r="I45" s="72"/>
      <c r="J45" s="72"/>
      <c r="K45" s="72"/>
      <c r="L45" s="79"/>
      <c r="M45" s="72"/>
    </row>
    <row r="46" spans="1:13" ht="12.75">
      <c r="A46" s="48">
        <f t="shared" si="0"/>
        <v>2001</v>
      </c>
      <c r="B46" s="70">
        <v>55.274434</v>
      </c>
      <c r="C46" s="70">
        <v>90.99145</v>
      </c>
      <c r="D46" s="70">
        <v>70.621789</v>
      </c>
      <c r="E46" s="78">
        <v>34.5044035</v>
      </c>
      <c r="F46" s="70">
        <v>11.429737</v>
      </c>
      <c r="H46" s="70"/>
      <c r="I46" s="72"/>
      <c r="J46" s="72"/>
      <c r="K46" s="72"/>
      <c r="L46" s="79"/>
      <c r="M46" s="72"/>
    </row>
    <row r="47" spans="1:13" ht="12.75">
      <c r="A47" s="48">
        <f t="shared" si="0"/>
        <v>2002</v>
      </c>
      <c r="B47" s="70">
        <v>56.816044</v>
      </c>
      <c r="C47" s="70">
        <v>93.180322</v>
      </c>
      <c r="D47" s="70">
        <v>73.373735</v>
      </c>
      <c r="E47" s="78">
        <v>36.6740167</v>
      </c>
      <c r="F47" s="70">
        <v>11.456529</v>
      </c>
      <c r="H47" s="70"/>
      <c r="I47" s="72"/>
      <c r="J47" s="72"/>
      <c r="K47" s="72"/>
      <c r="L47" s="79"/>
      <c r="M47" s="72"/>
    </row>
    <row r="48" spans="1:13" ht="12.75">
      <c r="A48" s="48">
        <f t="shared" si="0"/>
        <v>2003</v>
      </c>
      <c r="B48" s="70">
        <v>57.210128</v>
      </c>
      <c r="C48" s="70">
        <v>95.610647</v>
      </c>
      <c r="D48" s="70">
        <v>74.689903</v>
      </c>
      <c r="E48" s="78">
        <v>38.707665899999995</v>
      </c>
      <c r="F48" s="70">
        <v>11.772642</v>
      </c>
      <c r="H48" s="70"/>
      <c r="I48" s="72"/>
      <c r="J48" s="72"/>
      <c r="K48" s="72"/>
      <c r="L48" s="79"/>
      <c r="M48" s="72"/>
    </row>
    <row r="49" spans="1:13" ht="12.75">
      <c r="A49" s="48">
        <f t="shared" si="0"/>
        <v>2004</v>
      </c>
      <c r="B49" s="70">
        <v>58.084895</v>
      </c>
      <c r="C49" s="70">
        <v>96.64998</v>
      </c>
      <c r="D49" s="70">
        <v>77.503903</v>
      </c>
      <c r="E49" s="78">
        <v>41.6966825</v>
      </c>
      <c r="F49" s="70">
        <v>12.099806000000001</v>
      </c>
      <c r="H49" s="70"/>
      <c r="I49" s="72"/>
      <c r="J49" s="72"/>
      <c r="K49" s="72"/>
      <c r="L49" s="79"/>
      <c r="M49" s="72"/>
    </row>
    <row r="50" spans="1:13" ht="12.75">
      <c r="A50" s="51">
        <f t="shared" si="0"/>
        <v>2005</v>
      </c>
      <c r="B50" s="70">
        <v>59.131562</v>
      </c>
      <c r="C50" s="70">
        <v>99.063509</v>
      </c>
      <c r="D50" s="70">
        <v>79.819825</v>
      </c>
      <c r="E50" s="78">
        <v>44.0757017</v>
      </c>
      <c r="F50" s="70">
        <v>12.516855</v>
      </c>
      <c r="H50" s="70"/>
      <c r="I50" s="72"/>
      <c r="J50" s="72"/>
      <c r="K50" s="72"/>
      <c r="L50" s="79"/>
      <c r="M50" s="72"/>
    </row>
    <row r="51" spans="1:13" ht="12.75">
      <c r="A51" s="51">
        <f t="shared" si="0"/>
        <v>2006</v>
      </c>
      <c r="B51" s="70">
        <v>60.68725</v>
      </c>
      <c r="C51" s="70">
        <v>101.333413</v>
      </c>
      <c r="D51" s="70">
        <v>81.909308</v>
      </c>
      <c r="E51" s="78">
        <v>47.1117477</v>
      </c>
      <c r="F51" s="70">
        <v>12.768339000000001</v>
      </c>
      <c r="H51" s="70"/>
      <c r="I51" s="72"/>
      <c r="J51" s="72"/>
      <c r="K51" s="72"/>
      <c r="L51" s="79"/>
      <c r="M51" s="72"/>
    </row>
    <row r="52" spans="1:13" ht="12.75">
      <c r="A52" s="51">
        <v>2007</v>
      </c>
      <c r="B52" s="70">
        <v>61.865376</v>
      </c>
      <c r="C52" s="70">
        <v>100.164557</v>
      </c>
      <c r="D52" s="70">
        <v>86.286262</v>
      </c>
      <c r="E52" s="78">
        <v>49.612704799999996</v>
      </c>
      <c r="F52" s="72">
        <v>13.138712</v>
      </c>
      <c r="H52" s="70"/>
      <c r="I52" s="72"/>
      <c r="J52" s="72"/>
      <c r="K52" s="72"/>
      <c r="L52" s="79"/>
      <c r="M52" s="72"/>
    </row>
    <row r="53" spans="1:13" ht="12.75">
      <c r="A53" s="51">
        <v>2008</v>
      </c>
      <c r="B53" s="70">
        <v>61.669517</v>
      </c>
      <c r="C53" s="70">
        <v>103.98296</v>
      </c>
      <c r="D53" s="70">
        <v>89.914166</v>
      </c>
      <c r="E53" s="79">
        <v>52.2539505</v>
      </c>
      <c r="F53" s="72">
        <v>13.119472</v>
      </c>
      <c r="H53" s="70"/>
      <c r="I53" s="72"/>
      <c r="J53" s="72"/>
      <c r="K53" s="72"/>
      <c r="L53" s="79"/>
      <c r="M53" s="72"/>
    </row>
    <row r="54" spans="1:13" ht="12.75">
      <c r="A54" s="45">
        <v>2009</v>
      </c>
      <c r="B54" s="74">
        <v>61.83777</v>
      </c>
      <c r="C54" s="74">
        <v>106.069157</v>
      </c>
      <c r="D54" s="74">
        <v>91.307582</v>
      </c>
      <c r="E54" s="46" t="s">
        <v>70</v>
      </c>
      <c r="F54" s="80">
        <v>13.047874</v>
      </c>
      <c r="H54" s="70"/>
      <c r="I54" s="72"/>
      <c r="J54" s="72"/>
      <c r="K54" s="72"/>
      <c r="L54" s="68"/>
      <c r="M54" s="81"/>
    </row>
    <row r="55" spans="1:6" ht="12.75">
      <c r="A55" s="48"/>
      <c r="B55" s="67"/>
      <c r="C55" s="67"/>
      <c r="D55" s="67"/>
      <c r="E55" s="67"/>
      <c r="F55" s="67"/>
    </row>
    <row r="56" spans="1:8" ht="12.75" customHeight="1">
      <c r="A56" s="108" t="s">
        <v>86</v>
      </c>
      <c r="B56" s="108"/>
      <c r="C56" s="108"/>
      <c r="D56" s="108"/>
      <c r="E56" s="108"/>
      <c r="F56" s="108"/>
      <c r="G56" s="108"/>
      <c r="H56" s="108"/>
    </row>
    <row r="57" spans="1:8" ht="12.75">
      <c r="A57" s="108"/>
      <c r="B57" s="108"/>
      <c r="C57" s="108"/>
      <c r="D57" s="108"/>
      <c r="E57" s="108"/>
      <c r="F57" s="108"/>
      <c r="G57" s="108"/>
      <c r="H57" s="108"/>
    </row>
    <row r="58" spans="1:8" ht="12.75">
      <c r="A58" s="108"/>
      <c r="B58" s="108"/>
      <c r="C58" s="108"/>
      <c r="D58" s="108"/>
      <c r="E58" s="108"/>
      <c r="F58" s="108"/>
      <c r="G58" s="108"/>
      <c r="H58" s="108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44.25" customHeight="1">
      <c r="A60" s="103" t="s">
        <v>81</v>
      </c>
      <c r="B60" s="103"/>
      <c r="C60" s="103"/>
      <c r="D60" s="103"/>
      <c r="E60" s="103"/>
      <c r="F60" s="103"/>
      <c r="G60" s="103"/>
      <c r="H60" s="103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65" t="s">
        <v>12</v>
      </c>
      <c r="B1" s="67"/>
      <c r="C1" s="67"/>
      <c r="D1" s="67"/>
      <c r="E1" s="67"/>
      <c r="F1" s="67"/>
    </row>
    <row r="2" spans="1:13" ht="12.75">
      <c r="A2" s="48"/>
      <c r="B2" s="67"/>
      <c r="C2" s="67"/>
      <c r="D2" s="67"/>
      <c r="E2" s="67"/>
      <c r="F2" s="67"/>
      <c r="I2" s="37"/>
      <c r="J2" s="37"/>
      <c r="K2" s="37"/>
      <c r="L2" s="37"/>
      <c r="M2" s="37"/>
    </row>
    <row r="3" spans="1:13" ht="12.75">
      <c r="A3" s="45" t="s">
        <v>48</v>
      </c>
      <c r="B3" s="46" t="s">
        <v>65</v>
      </c>
      <c r="C3" s="46" t="s">
        <v>66</v>
      </c>
      <c r="D3" s="46" t="s">
        <v>67</v>
      </c>
      <c r="E3" s="46" t="s">
        <v>68</v>
      </c>
      <c r="F3" s="47" t="s">
        <v>69</v>
      </c>
      <c r="H3" s="76"/>
      <c r="I3" s="68"/>
      <c r="J3" s="68"/>
      <c r="K3" s="68"/>
      <c r="L3" s="68"/>
      <c r="M3" s="77"/>
    </row>
    <row r="4" spans="1:13" ht="12.75">
      <c r="A4" s="48"/>
      <c r="B4" s="107" t="s">
        <v>71</v>
      </c>
      <c r="C4" s="107"/>
      <c r="D4" s="107"/>
      <c r="E4" s="107"/>
      <c r="F4" s="107"/>
      <c r="I4" s="105"/>
      <c r="J4" s="105"/>
      <c r="K4" s="105"/>
      <c r="L4" s="105"/>
      <c r="M4" s="105"/>
    </row>
    <row r="5" spans="1:13" ht="12.75">
      <c r="A5" s="48"/>
      <c r="B5" s="67"/>
      <c r="C5" s="67"/>
      <c r="D5" s="67"/>
      <c r="E5" s="67"/>
      <c r="F5" s="67"/>
      <c r="I5" s="68"/>
      <c r="J5" s="68"/>
      <c r="K5" s="68"/>
      <c r="L5" s="68"/>
      <c r="M5" s="68"/>
    </row>
    <row r="6" spans="1:13" ht="12.75">
      <c r="A6" s="48">
        <v>1961</v>
      </c>
      <c r="B6" s="70">
        <v>8.985934849070574</v>
      </c>
      <c r="C6" s="70">
        <v>8.049321670420468</v>
      </c>
      <c r="D6" s="70">
        <v>2.905717430458925</v>
      </c>
      <c r="E6" s="78">
        <v>0.4947876854544988</v>
      </c>
      <c r="F6" s="70">
        <v>1.957946065357364</v>
      </c>
      <c r="H6" s="70"/>
      <c r="I6" s="72"/>
      <c r="J6" s="72"/>
      <c r="K6" s="72"/>
      <c r="L6" s="79"/>
      <c r="M6" s="72"/>
    </row>
    <row r="7" spans="1:13" ht="12.75">
      <c r="A7" s="48">
        <f aca="true" t="shared" si="0" ref="A7:A51">A6+1</f>
        <v>1962</v>
      </c>
      <c r="B7" s="70">
        <v>9.298986207867191</v>
      </c>
      <c r="C7" s="70">
        <v>8.312171109821856</v>
      </c>
      <c r="D7" s="70">
        <v>2.932318437337406</v>
      </c>
      <c r="E7" s="78">
        <v>0.5026699689156392</v>
      </c>
      <c r="F7" s="70">
        <v>1.9636387489070164</v>
      </c>
      <c r="H7" s="70"/>
      <c r="I7" s="72"/>
      <c r="J7" s="72"/>
      <c r="K7" s="72"/>
      <c r="L7" s="79"/>
      <c r="M7" s="72"/>
    </row>
    <row r="8" spans="1:13" ht="12.75">
      <c r="A8" s="48">
        <f t="shared" si="0"/>
        <v>1963</v>
      </c>
      <c r="B8" s="70">
        <v>9.635836893921839</v>
      </c>
      <c r="C8" s="70">
        <v>8.766028269438438</v>
      </c>
      <c r="D8" s="70">
        <v>3.045566372471805</v>
      </c>
      <c r="E8" s="78">
        <v>0.5501469933351779</v>
      </c>
      <c r="F8" s="70">
        <v>1.9247251721167975</v>
      </c>
      <c r="H8" s="70"/>
      <c r="I8" s="72"/>
      <c r="J8" s="72"/>
      <c r="K8" s="72"/>
      <c r="L8" s="79"/>
      <c r="M8" s="72"/>
    </row>
    <row r="9" spans="1:13" ht="12.75">
      <c r="A9" s="48">
        <f t="shared" si="0"/>
        <v>1964</v>
      </c>
      <c r="B9" s="70">
        <v>9.57660525092638</v>
      </c>
      <c r="C9" s="70">
        <v>8.796756705118101</v>
      </c>
      <c r="D9" s="70">
        <v>3.1061303062091197</v>
      </c>
      <c r="E9" s="78">
        <v>0.5656077978210242</v>
      </c>
      <c r="F9" s="70">
        <v>1.8855609016460202</v>
      </c>
      <c r="H9" s="70"/>
      <c r="I9" s="72"/>
      <c r="J9" s="72"/>
      <c r="K9" s="72"/>
      <c r="L9" s="79"/>
      <c r="M9" s="72"/>
    </row>
    <row r="10" spans="1:13" ht="12.75">
      <c r="A10" s="48">
        <f t="shared" si="0"/>
        <v>1965</v>
      </c>
      <c r="B10" s="70">
        <v>9.56231409473327</v>
      </c>
      <c r="C10" s="70">
        <v>9.404439515318144</v>
      </c>
      <c r="D10" s="70">
        <v>3.291153085389609</v>
      </c>
      <c r="E10" s="78">
        <v>0.606488937980052</v>
      </c>
      <c r="F10" s="70">
        <v>1.8645736222374967</v>
      </c>
      <c r="H10" s="70"/>
      <c r="I10" s="72"/>
      <c r="J10" s="72"/>
      <c r="K10" s="72"/>
      <c r="L10" s="79"/>
      <c r="M10" s="72"/>
    </row>
    <row r="11" spans="1:13" ht="12.75">
      <c r="A11" s="48">
        <f t="shared" si="0"/>
        <v>1966</v>
      </c>
      <c r="B11" s="70">
        <v>9.870787850547295</v>
      </c>
      <c r="C11" s="70">
        <v>9.54888960078697</v>
      </c>
      <c r="D11" s="70">
        <v>3.4376169888299666</v>
      </c>
      <c r="E11" s="78">
        <v>0.6130239694907546</v>
      </c>
      <c r="F11" s="70">
        <v>1.8585420268444413</v>
      </c>
      <c r="H11" s="70"/>
      <c r="I11" s="72"/>
      <c r="J11" s="72"/>
      <c r="K11" s="72"/>
      <c r="L11" s="79"/>
      <c r="M11" s="72"/>
    </row>
    <row r="12" spans="1:13" ht="12.75">
      <c r="A12" s="48">
        <f t="shared" si="0"/>
        <v>1967</v>
      </c>
      <c r="B12" s="70">
        <v>10.167217078764663</v>
      </c>
      <c r="C12" s="70">
        <v>9.775926254772385</v>
      </c>
      <c r="D12" s="70">
        <v>3.5709163900192453</v>
      </c>
      <c r="E12" s="78">
        <v>0.618185911679614</v>
      </c>
      <c r="F12" s="70">
        <v>1.872002954237001</v>
      </c>
      <c r="H12" s="70"/>
      <c r="I12" s="72"/>
      <c r="J12" s="72"/>
      <c r="K12" s="72"/>
      <c r="L12" s="79"/>
      <c r="M12" s="72"/>
    </row>
    <row r="13" spans="1:13" ht="12.75">
      <c r="A13" s="48">
        <f t="shared" si="0"/>
        <v>1968</v>
      </c>
      <c r="B13" s="70">
        <v>10.441974837142544</v>
      </c>
      <c r="C13" s="70">
        <v>9.730286981092688</v>
      </c>
      <c r="D13" s="70">
        <v>3.6118672033432206</v>
      </c>
      <c r="E13" s="78">
        <v>0.6445802174483534</v>
      </c>
      <c r="F13" s="70">
        <v>1.884890901535822</v>
      </c>
      <c r="H13" s="70"/>
      <c r="I13" s="72"/>
      <c r="J13" s="72"/>
      <c r="K13" s="72"/>
      <c r="L13" s="79"/>
      <c r="M13" s="72"/>
    </row>
    <row r="14" spans="1:13" ht="12.75">
      <c r="A14" s="48">
        <f t="shared" si="0"/>
        <v>1969</v>
      </c>
      <c r="B14" s="70">
        <v>10.499559439659286</v>
      </c>
      <c r="C14" s="70">
        <v>9.456749652935892</v>
      </c>
      <c r="D14" s="70">
        <v>3.8023834272909345</v>
      </c>
      <c r="E14" s="78">
        <v>0.6536190862421435</v>
      </c>
      <c r="F14" s="70">
        <v>1.840915778648533</v>
      </c>
      <c r="H14" s="70"/>
      <c r="I14" s="72"/>
      <c r="J14" s="72"/>
      <c r="K14" s="72"/>
      <c r="L14" s="79"/>
      <c r="M14" s="72"/>
    </row>
    <row r="15" spans="1:13" ht="12.75">
      <c r="A15" s="48">
        <f t="shared" si="0"/>
        <v>1970</v>
      </c>
      <c r="B15" s="70">
        <v>10.404714663963663</v>
      </c>
      <c r="C15" s="70">
        <v>9.723179400164469</v>
      </c>
      <c r="D15" s="70">
        <v>4.09662304583267</v>
      </c>
      <c r="E15" s="78">
        <v>0.6963972589768724</v>
      </c>
      <c r="F15" s="70">
        <v>1.8533256352731053</v>
      </c>
      <c r="H15" s="70"/>
      <c r="I15" s="72"/>
      <c r="J15" s="72"/>
      <c r="K15" s="72"/>
      <c r="L15" s="79"/>
      <c r="M15" s="72"/>
    </row>
    <row r="16" spans="1:13" ht="12.75">
      <c r="A16" s="48">
        <f t="shared" si="0"/>
        <v>1971</v>
      </c>
      <c r="B16" s="70">
        <v>10.125819677363074</v>
      </c>
      <c r="C16" s="70">
        <v>10.493166518440345</v>
      </c>
      <c r="D16" s="70">
        <v>4.184917830136893</v>
      </c>
      <c r="E16" s="78">
        <v>0.7283027519031834</v>
      </c>
      <c r="F16" s="70">
        <v>1.8515027595627254</v>
      </c>
      <c r="H16" s="70"/>
      <c r="I16" s="72"/>
      <c r="J16" s="72"/>
      <c r="K16" s="72"/>
      <c r="L16" s="79"/>
      <c r="M16" s="72"/>
    </row>
    <row r="17" spans="1:13" ht="12.75">
      <c r="A17" s="48">
        <f t="shared" si="0"/>
        <v>1972</v>
      </c>
      <c r="B17" s="70">
        <v>10.049084713659466</v>
      </c>
      <c r="C17" s="70">
        <v>10.600566506496339</v>
      </c>
      <c r="D17" s="70">
        <v>4.390063685697628</v>
      </c>
      <c r="E17" s="78">
        <v>0.7702050333186966</v>
      </c>
      <c r="F17" s="70">
        <v>1.8299747802134192</v>
      </c>
      <c r="H17" s="70"/>
      <c r="I17" s="72"/>
      <c r="J17" s="72"/>
      <c r="K17" s="72"/>
      <c r="L17" s="79"/>
      <c r="M17" s="72"/>
    </row>
    <row r="18" spans="1:13" ht="12.75">
      <c r="A18" s="48">
        <f t="shared" si="0"/>
        <v>1973</v>
      </c>
      <c r="B18" s="70">
        <v>9.931843451132817</v>
      </c>
      <c r="C18" s="70">
        <v>10.356816345317855</v>
      </c>
      <c r="D18" s="70">
        <v>4.5070247532347985</v>
      </c>
      <c r="E18" s="78">
        <v>0.7877095586355035</v>
      </c>
      <c r="F18" s="70">
        <v>1.735059325934639</v>
      </c>
      <c r="H18" s="70"/>
      <c r="I18" s="72"/>
      <c r="J18" s="72"/>
      <c r="K18" s="72"/>
      <c r="L18" s="79"/>
      <c r="M18" s="72"/>
    </row>
    <row r="19" spans="1:13" ht="12.75">
      <c r="A19" s="48">
        <f t="shared" si="0"/>
        <v>1974</v>
      </c>
      <c r="B19" s="70">
        <v>10.499059734457772</v>
      </c>
      <c r="C19" s="70">
        <v>10.651733721213777</v>
      </c>
      <c r="D19" s="70">
        <v>4.591134761025039</v>
      </c>
      <c r="E19" s="78">
        <v>0.8171903520928183</v>
      </c>
      <c r="F19" s="70">
        <v>1.646175166352743</v>
      </c>
      <c r="H19" s="70"/>
      <c r="I19" s="72"/>
      <c r="J19" s="72"/>
      <c r="K19" s="72"/>
      <c r="L19" s="79"/>
      <c r="M19" s="72"/>
    </row>
    <row r="20" spans="1:13" ht="12.75">
      <c r="A20" s="48">
        <f t="shared" si="0"/>
        <v>1975</v>
      </c>
      <c r="B20" s="70">
        <v>10.768629240219367</v>
      </c>
      <c r="C20" s="70">
        <v>10.267975880730313</v>
      </c>
      <c r="D20" s="70">
        <v>4.599157613158489</v>
      </c>
      <c r="E20" s="78">
        <v>0.8905236897292185</v>
      </c>
      <c r="F20" s="70">
        <v>1.672283399695222</v>
      </c>
      <c r="H20" s="70"/>
      <c r="I20" s="72"/>
      <c r="J20" s="72"/>
      <c r="K20" s="72"/>
      <c r="L20" s="79"/>
      <c r="M20" s="72"/>
    </row>
    <row r="21" spans="1:13" ht="12.75">
      <c r="A21" s="48">
        <f t="shared" si="0"/>
        <v>1976</v>
      </c>
      <c r="B21" s="70">
        <v>11.143833266562526</v>
      </c>
      <c r="C21" s="70">
        <v>9.860366403701706</v>
      </c>
      <c r="D21" s="70">
        <v>4.842874789140045</v>
      </c>
      <c r="E21" s="78">
        <v>0.9016063436539163</v>
      </c>
      <c r="F21" s="70">
        <v>1.6488993454848953</v>
      </c>
      <c r="H21" s="70"/>
      <c r="I21" s="72"/>
      <c r="J21" s="72"/>
      <c r="K21" s="72"/>
      <c r="L21" s="79"/>
      <c r="M21" s="72"/>
    </row>
    <row r="22" spans="1:13" ht="12.75">
      <c r="A22" s="48">
        <f t="shared" si="0"/>
        <v>1977</v>
      </c>
      <c r="B22" s="70">
        <v>11.04074273402045</v>
      </c>
      <c r="C22" s="70">
        <v>10.207055835441581</v>
      </c>
      <c r="D22" s="70">
        <v>5.043378085541572</v>
      </c>
      <c r="E22" s="78">
        <v>0.9788879747599064</v>
      </c>
      <c r="F22" s="70">
        <v>1.6350641405039468</v>
      </c>
      <c r="H22" s="70"/>
      <c r="I22" s="72"/>
      <c r="J22" s="72"/>
      <c r="K22" s="72"/>
      <c r="L22" s="79"/>
      <c r="M22" s="72"/>
    </row>
    <row r="23" spans="1:13" ht="12.75">
      <c r="A23" s="48">
        <f t="shared" si="0"/>
        <v>1978</v>
      </c>
      <c r="B23" s="70">
        <v>10.965990330092138</v>
      </c>
      <c r="C23" s="70">
        <v>10.65870751445842</v>
      </c>
      <c r="D23" s="70">
        <v>5.299613353042184</v>
      </c>
      <c r="E23" s="78">
        <v>0.9810489782373396</v>
      </c>
      <c r="F23" s="70">
        <v>1.6438808358183317</v>
      </c>
      <c r="H23" s="70"/>
      <c r="I23" s="72"/>
      <c r="J23" s="72"/>
      <c r="K23" s="72"/>
      <c r="L23" s="79"/>
      <c r="M23" s="72"/>
    </row>
    <row r="24" spans="1:13" ht="12.75">
      <c r="A24" s="48">
        <f t="shared" si="0"/>
        <v>1979</v>
      </c>
      <c r="B24" s="70">
        <v>10.499766659641613</v>
      </c>
      <c r="C24" s="70">
        <v>11.49226468112177</v>
      </c>
      <c r="D24" s="70">
        <v>5.632731448982854</v>
      </c>
      <c r="E24" s="78">
        <v>0.9954338674438717</v>
      </c>
      <c r="F24" s="70">
        <v>1.6154209196339113</v>
      </c>
      <c r="H24" s="70"/>
      <c r="I24" s="72"/>
      <c r="J24" s="72"/>
      <c r="K24" s="72"/>
      <c r="L24" s="79"/>
      <c r="M24" s="72"/>
    </row>
    <row r="25" spans="1:13" ht="12.75">
      <c r="A25" s="48">
        <f t="shared" si="0"/>
        <v>1980</v>
      </c>
      <c r="B25" s="70">
        <v>10.268318817633547</v>
      </c>
      <c r="C25" s="70">
        <v>11.875573985900965</v>
      </c>
      <c r="D25" s="70">
        <v>5.84804407057945</v>
      </c>
      <c r="E25" s="78">
        <v>1.0602896740113876</v>
      </c>
      <c r="F25" s="70">
        <v>1.654390010476362</v>
      </c>
      <c r="H25" s="70"/>
      <c r="I25" s="72"/>
      <c r="J25" s="72"/>
      <c r="K25" s="72"/>
      <c r="L25" s="79"/>
      <c r="M25" s="72"/>
    </row>
    <row r="26" spans="1:13" ht="12.75">
      <c r="A26" s="48">
        <f t="shared" si="0"/>
        <v>1981</v>
      </c>
      <c r="B26" s="70">
        <v>10.175520481932514</v>
      </c>
      <c r="C26" s="70">
        <v>11.73898016253221</v>
      </c>
      <c r="D26" s="70">
        <v>6.092568871147134</v>
      </c>
      <c r="E26" s="78">
        <v>1.16072713246302</v>
      </c>
      <c r="F26" s="70">
        <v>1.687611198119815</v>
      </c>
      <c r="H26" s="70"/>
      <c r="I26" s="72"/>
      <c r="J26" s="72"/>
      <c r="K26" s="72"/>
      <c r="L26" s="79"/>
      <c r="M26" s="72"/>
    </row>
    <row r="27" spans="1:13" ht="12.75">
      <c r="A27" s="48">
        <f t="shared" si="0"/>
        <v>1982</v>
      </c>
      <c r="B27" s="70">
        <v>9.990041530971556</v>
      </c>
      <c r="C27" s="70">
        <v>11.5799532123841</v>
      </c>
      <c r="D27" s="70">
        <v>6.194065692388833</v>
      </c>
      <c r="E27" s="78">
        <v>1.2337923033675597</v>
      </c>
      <c r="F27" s="70">
        <v>1.677998767647617</v>
      </c>
      <c r="H27" s="70"/>
      <c r="I27" s="72"/>
      <c r="J27" s="72"/>
      <c r="K27" s="72"/>
      <c r="L27" s="79"/>
      <c r="M27" s="72"/>
    </row>
    <row r="28" spans="1:13" ht="12.75">
      <c r="A28" s="48">
        <f t="shared" si="0"/>
        <v>1983</v>
      </c>
      <c r="B28" s="70">
        <v>10.082193546731999</v>
      </c>
      <c r="C28" s="70">
        <v>11.865787161447143</v>
      </c>
      <c r="D28" s="70">
        <v>6.243590878286653</v>
      </c>
      <c r="E28" s="78">
        <v>1.3301496698114217</v>
      </c>
      <c r="F28" s="70">
        <v>1.7085372293233965</v>
      </c>
      <c r="H28" s="70"/>
      <c r="I28" s="72"/>
      <c r="J28" s="72"/>
      <c r="K28" s="72"/>
      <c r="L28" s="79"/>
      <c r="M28" s="72"/>
    </row>
    <row r="29" spans="1:13" ht="12.75">
      <c r="A29" s="48">
        <f t="shared" si="0"/>
        <v>1984</v>
      </c>
      <c r="B29" s="70">
        <v>10.183775488900006</v>
      </c>
      <c r="C29" s="70">
        <v>12.07949285380322</v>
      </c>
      <c r="D29" s="70">
        <v>6.253994649016572</v>
      </c>
      <c r="E29" s="78">
        <v>1.4584467025163232</v>
      </c>
      <c r="F29" s="70">
        <v>1.6951245895289935</v>
      </c>
      <c r="H29" s="70"/>
      <c r="I29" s="72"/>
      <c r="J29" s="72"/>
      <c r="K29" s="72"/>
      <c r="L29" s="79"/>
      <c r="M29" s="72"/>
    </row>
    <row r="30" spans="1:13" ht="12.75">
      <c r="A30" s="48">
        <f t="shared" si="0"/>
        <v>1985</v>
      </c>
      <c r="B30" s="70">
        <v>10.174486772960602</v>
      </c>
      <c r="C30" s="70">
        <v>12.378532501541915</v>
      </c>
      <c r="D30" s="70">
        <v>6.433874913928242</v>
      </c>
      <c r="E30" s="78">
        <v>1.655106724853273</v>
      </c>
      <c r="F30" s="70">
        <v>1.7017597328406906</v>
      </c>
      <c r="H30" s="70"/>
      <c r="I30" s="72"/>
      <c r="J30" s="72"/>
      <c r="K30" s="72"/>
      <c r="L30" s="79"/>
      <c r="M30" s="72"/>
    </row>
    <row r="31" spans="1:13" ht="12.75">
      <c r="A31" s="48">
        <f t="shared" si="0"/>
        <v>1986</v>
      </c>
      <c r="B31" s="70">
        <v>10.33434079460053</v>
      </c>
      <c r="C31" s="70">
        <v>12.473062961295609</v>
      </c>
      <c r="D31" s="70">
        <v>6.753281579917637</v>
      </c>
      <c r="E31" s="78">
        <v>1.8572908244270878</v>
      </c>
      <c r="F31" s="70">
        <v>1.689437953365171</v>
      </c>
      <c r="H31" s="70"/>
      <c r="I31" s="72"/>
      <c r="J31" s="72"/>
      <c r="K31" s="72"/>
      <c r="L31" s="79"/>
      <c r="M31" s="72"/>
    </row>
    <row r="32" spans="1:13" ht="12.75">
      <c r="A32" s="48">
        <f t="shared" si="0"/>
        <v>1987</v>
      </c>
      <c r="B32" s="70">
        <v>10.14246491119437</v>
      </c>
      <c r="C32" s="70">
        <v>12.630609360757958</v>
      </c>
      <c r="D32" s="70">
        <v>7.159984923968779</v>
      </c>
      <c r="E32" s="78">
        <v>2.103431091268127</v>
      </c>
      <c r="F32" s="70">
        <v>1.7222794752139454</v>
      </c>
      <c r="H32" s="70"/>
      <c r="I32" s="72"/>
      <c r="J32" s="72"/>
      <c r="K32" s="72"/>
      <c r="L32" s="79"/>
      <c r="M32" s="72"/>
    </row>
    <row r="33" spans="1:13" ht="12.75">
      <c r="A33" s="48">
        <f t="shared" si="0"/>
        <v>1988</v>
      </c>
      <c r="B33" s="70">
        <v>10.043793034785388</v>
      </c>
      <c r="C33" s="70">
        <v>13.12776575697603</v>
      </c>
      <c r="D33" s="70">
        <v>7.378728214388684</v>
      </c>
      <c r="E33" s="78">
        <v>2.2847813781067883</v>
      </c>
      <c r="F33" s="70">
        <v>1.7706875042298833</v>
      </c>
      <c r="H33" s="70"/>
      <c r="I33" s="72"/>
      <c r="J33" s="72"/>
      <c r="K33" s="72"/>
      <c r="L33" s="79"/>
      <c r="M33" s="72"/>
    </row>
    <row r="34" spans="1:13" ht="12.75">
      <c r="A34" s="48">
        <f t="shared" si="0"/>
        <v>1989</v>
      </c>
      <c r="B34" s="70">
        <v>9.91297991610581</v>
      </c>
      <c r="C34" s="70">
        <v>13.11217892095565</v>
      </c>
      <c r="D34" s="70">
        <v>7.42551319879224</v>
      </c>
      <c r="E34" s="78">
        <v>2.3671069499997017</v>
      </c>
      <c r="F34" s="70">
        <v>1.8033238569027585</v>
      </c>
      <c r="H34" s="70"/>
      <c r="I34" s="72"/>
      <c r="J34" s="72"/>
      <c r="K34" s="72"/>
      <c r="L34" s="79"/>
      <c r="M34" s="72"/>
    </row>
    <row r="35" spans="1:13" ht="12.75">
      <c r="A35" s="48">
        <f t="shared" si="0"/>
        <v>1990</v>
      </c>
      <c r="B35" s="70">
        <v>10.027787417785852</v>
      </c>
      <c r="C35" s="70">
        <v>13.216663717958312</v>
      </c>
      <c r="D35" s="70">
        <v>7.737811060378205</v>
      </c>
      <c r="E35" s="78">
        <v>2.4711217491435518</v>
      </c>
      <c r="F35" s="70">
        <v>1.8310879675309406</v>
      </c>
      <c r="H35" s="70"/>
      <c r="I35" s="72"/>
      <c r="J35" s="72"/>
      <c r="K35" s="72"/>
      <c r="L35" s="79"/>
      <c r="M35" s="72"/>
    </row>
    <row r="36" spans="1:13" ht="12.75">
      <c r="A36" s="48">
        <f t="shared" si="0"/>
        <v>1991</v>
      </c>
      <c r="B36" s="70">
        <v>9.980638165442185</v>
      </c>
      <c r="C36" s="70">
        <v>13.232150843635278</v>
      </c>
      <c r="D36" s="70">
        <v>8.000101908307444</v>
      </c>
      <c r="E36" s="78">
        <v>2.552445492537913</v>
      </c>
      <c r="F36" s="70">
        <v>1.8348176055155454</v>
      </c>
      <c r="H36" s="70"/>
      <c r="I36" s="72"/>
      <c r="J36" s="72"/>
      <c r="K36" s="72"/>
      <c r="L36" s="79"/>
      <c r="M36" s="72"/>
    </row>
    <row r="37" spans="1:13" ht="12.75">
      <c r="A37" s="48">
        <f t="shared" si="0"/>
        <v>1992</v>
      </c>
      <c r="B37" s="70">
        <v>9.667079387121108</v>
      </c>
      <c r="C37" s="70">
        <v>13.406344643423623</v>
      </c>
      <c r="D37" s="70">
        <v>8.276683484842133</v>
      </c>
      <c r="E37" s="78">
        <v>2.820366271708324</v>
      </c>
      <c r="F37" s="70">
        <v>1.8118485306169445</v>
      </c>
      <c r="H37" s="70"/>
      <c r="I37" s="72"/>
      <c r="J37" s="72"/>
      <c r="K37" s="72"/>
      <c r="L37" s="79"/>
      <c r="M37" s="72"/>
    </row>
    <row r="38" spans="1:13" ht="12.75">
      <c r="A38" s="48">
        <f t="shared" si="0"/>
        <v>1993</v>
      </c>
      <c r="B38" s="70">
        <v>9.421768342037378</v>
      </c>
      <c r="C38" s="70">
        <v>13.63308966817673</v>
      </c>
      <c r="D38" s="70">
        <v>8.625947544990924</v>
      </c>
      <c r="E38" s="78">
        <v>3.208716278214532</v>
      </c>
      <c r="F38" s="70">
        <v>1.8116528429504455</v>
      </c>
      <c r="H38" s="70"/>
      <c r="I38" s="72"/>
      <c r="J38" s="72"/>
      <c r="K38" s="72"/>
      <c r="L38" s="79"/>
      <c r="M38" s="72"/>
    </row>
    <row r="39" spans="1:13" ht="12.75">
      <c r="A39" s="48">
        <f t="shared" si="0"/>
        <v>1994</v>
      </c>
      <c r="B39" s="70">
        <v>9.40789122450752</v>
      </c>
      <c r="C39" s="70">
        <v>13.928689877139519</v>
      </c>
      <c r="D39" s="70">
        <v>8.991798112185828</v>
      </c>
      <c r="E39" s="78">
        <v>3.699961779817292</v>
      </c>
      <c r="F39" s="70">
        <v>1.8262510849328117</v>
      </c>
      <c r="H39" s="70"/>
      <c r="I39" s="72"/>
      <c r="J39" s="72"/>
      <c r="K39" s="72"/>
      <c r="L39" s="79"/>
      <c r="M39" s="72"/>
    </row>
    <row r="40" spans="1:13" ht="12.75">
      <c r="A40" s="48">
        <f t="shared" si="0"/>
        <v>1995</v>
      </c>
      <c r="B40" s="70">
        <v>9.411591274958328</v>
      </c>
      <c r="C40" s="70">
        <v>13.901493819525847</v>
      </c>
      <c r="D40" s="70">
        <v>9.51638146405621</v>
      </c>
      <c r="E40" s="78">
        <v>4.264274183088506</v>
      </c>
      <c r="F40" s="70">
        <v>1.842749602534398</v>
      </c>
      <c r="H40" s="70"/>
      <c r="I40" s="72"/>
      <c r="J40" s="72"/>
      <c r="K40" s="72"/>
      <c r="L40" s="79"/>
      <c r="M40" s="72"/>
    </row>
    <row r="41" spans="1:13" ht="12.75">
      <c r="A41" s="48">
        <f t="shared" si="0"/>
        <v>1996</v>
      </c>
      <c r="B41" s="70">
        <v>9.374323727098702</v>
      </c>
      <c r="C41" s="70">
        <v>13.67458242397123</v>
      </c>
      <c r="D41" s="70">
        <v>9.647004312304814</v>
      </c>
      <c r="E41" s="78">
        <v>4.582936049877709</v>
      </c>
      <c r="F41" s="70">
        <v>1.7610920317877385</v>
      </c>
      <c r="H41" s="70"/>
      <c r="I41" s="72"/>
      <c r="J41" s="72"/>
      <c r="K41" s="72"/>
      <c r="L41" s="79"/>
      <c r="M41" s="72"/>
    </row>
    <row r="42" spans="1:13" ht="12.75">
      <c r="A42" s="48">
        <f t="shared" si="0"/>
        <v>1997</v>
      </c>
      <c r="B42" s="70">
        <v>9.367608893112692</v>
      </c>
      <c r="C42" s="70">
        <v>14.152033640967966</v>
      </c>
      <c r="D42" s="70">
        <v>10.103096945330533</v>
      </c>
      <c r="E42" s="78">
        <v>4.642229282571434</v>
      </c>
      <c r="F42" s="70">
        <v>1.7942138910252796</v>
      </c>
      <c r="H42" s="70"/>
      <c r="I42" s="72"/>
      <c r="J42" s="72"/>
      <c r="K42" s="72"/>
      <c r="L42" s="79"/>
      <c r="M42" s="72"/>
    </row>
    <row r="43" spans="1:13" ht="12.75">
      <c r="A43" s="48">
        <f t="shared" si="0"/>
        <v>1998</v>
      </c>
      <c r="B43" s="70">
        <v>9.214175691589906</v>
      </c>
      <c r="C43" s="70">
        <v>14.903790753190863</v>
      </c>
      <c r="D43" s="70">
        <v>10.391122168654551</v>
      </c>
      <c r="E43" s="78">
        <v>4.759876536162208</v>
      </c>
      <c r="F43" s="70">
        <v>1.8337618709739598</v>
      </c>
      <c r="H43" s="70"/>
      <c r="I43" s="72"/>
      <c r="J43" s="72"/>
      <c r="K43" s="72"/>
      <c r="L43" s="79"/>
      <c r="M43" s="72"/>
    </row>
    <row r="44" spans="1:13" ht="12.75">
      <c r="A44" s="48">
        <f t="shared" si="0"/>
        <v>1999</v>
      </c>
      <c r="B44" s="70">
        <v>9.264740660502603</v>
      </c>
      <c r="C44" s="70">
        <v>14.850099499033837</v>
      </c>
      <c r="D44" s="70">
        <v>10.741011909564648</v>
      </c>
      <c r="E44" s="78">
        <v>5.078291101815735</v>
      </c>
      <c r="F44" s="70">
        <v>1.8415767618768013</v>
      </c>
      <c r="H44" s="70"/>
      <c r="I44" s="72"/>
      <c r="J44" s="72"/>
      <c r="K44" s="72"/>
      <c r="L44" s="79"/>
      <c r="M44" s="72"/>
    </row>
    <row r="45" spans="1:13" ht="12.75">
      <c r="A45" s="48">
        <f t="shared" si="0"/>
        <v>2000</v>
      </c>
      <c r="B45" s="70">
        <v>9.20074020087429</v>
      </c>
      <c r="C45" s="70">
        <v>14.682205499686281</v>
      </c>
      <c r="D45" s="70">
        <v>11.151843053736595</v>
      </c>
      <c r="E45" s="78">
        <v>5.28643772319797</v>
      </c>
      <c r="F45" s="70">
        <v>1.8697013605234156</v>
      </c>
      <c r="H45" s="70"/>
      <c r="I45" s="72"/>
      <c r="J45" s="72"/>
      <c r="K45" s="72"/>
      <c r="L45" s="79"/>
      <c r="M45" s="72"/>
    </row>
    <row r="46" spans="1:13" ht="12.75">
      <c r="A46" s="48">
        <f t="shared" si="0"/>
        <v>2001</v>
      </c>
      <c r="B46" s="70">
        <v>8.92259098876073</v>
      </c>
      <c r="C46" s="70">
        <v>14.688155681960893</v>
      </c>
      <c r="D46" s="70">
        <v>11.400014302119523</v>
      </c>
      <c r="E46" s="78">
        <v>5.569820574583616</v>
      </c>
      <c r="F46" s="70">
        <v>1.8450278181067414</v>
      </c>
      <c r="H46" s="70"/>
      <c r="I46" s="72"/>
      <c r="J46" s="72"/>
      <c r="K46" s="72"/>
      <c r="L46" s="79"/>
      <c r="M46" s="72"/>
    </row>
    <row r="47" spans="1:13" ht="12.75">
      <c r="A47" s="48">
        <f t="shared" si="0"/>
        <v>2002</v>
      </c>
      <c r="B47" s="70">
        <v>9.055356914601814</v>
      </c>
      <c r="C47" s="70">
        <v>14.85110566880587</v>
      </c>
      <c r="D47" s="70">
        <v>11.694326317094715</v>
      </c>
      <c r="E47" s="78">
        <v>5.845114994464724</v>
      </c>
      <c r="F47" s="70">
        <v>1.8259447823837616</v>
      </c>
      <c r="H47" s="70"/>
      <c r="I47" s="72"/>
      <c r="J47" s="72"/>
      <c r="K47" s="72"/>
      <c r="L47" s="79"/>
      <c r="M47" s="72"/>
    </row>
    <row r="48" spans="1:13" ht="12.75">
      <c r="A48" s="48">
        <f t="shared" si="0"/>
        <v>2003</v>
      </c>
      <c r="B48" s="70">
        <v>9.004281942780048</v>
      </c>
      <c r="C48" s="70">
        <v>15.048126134582628</v>
      </c>
      <c r="D48" s="70">
        <v>11.755417587789585</v>
      </c>
      <c r="E48" s="78">
        <v>6.092185934464838</v>
      </c>
      <c r="F48" s="70">
        <v>1.8528919875762904</v>
      </c>
      <c r="H48" s="70"/>
      <c r="I48" s="72"/>
      <c r="J48" s="72"/>
      <c r="K48" s="72"/>
      <c r="L48" s="79"/>
      <c r="M48" s="72"/>
    </row>
    <row r="49" spans="1:13" ht="12.75">
      <c r="A49" s="48">
        <f t="shared" si="0"/>
        <v>2004</v>
      </c>
      <c r="B49" s="70">
        <v>9.02923886884115</v>
      </c>
      <c r="C49" s="70">
        <v>15.024142784259483</v>
      </c>
      <c r="D49" s="70">
        <v>12.047904252120867</v>
      </c>
      <c r="E49" s="78">
        <v>6.481707616596855</v>
      </c>
      <c r="F49" s="70">
        <v>1.8809027483072382</v>
      </c>
      <c r="H49" s="70"/>
      <c r="I49" s="72"/>
      <c r="J49" s="72"/>
      <c r="K49" s="72"/>
      <c r="L49" s="79"/>
      <c r="M49" s="72"/>
    </row>
    <row r="50" spans="1:13" ht="12.75">
      <c r="A50" s="51">
        <f t="shared" si="0"/>
        <v>2005</v>
      </c>
      <c r="B50" s="70">
        <v>9.080014729105462</v>
      </c>
      <c r="C50" s="70">
        <v>15.21181058665204</v>
      </c>
      <c r="D50" s="70">
        <v>12.25682464932383</v>
      </c>
      <c r="E50" s="78">
        <v>6.768094856544779</v>
      </c>
      <c r="F50" s="70">
        <v>1.922040005675435</v>
      </c>
      <c r="H50" s="70"/>
      <c r="I50" s="72"/>
      <c r="J50" s="72"/>
      <c r="K50" s="72"/>
      <c r="L50" s="79"/>
      <c r="M50" s="72"/>
    </row>
    <row r="51" spans="1:13" ht="12.75">
      <c r="A51" s="51">
        <f t="shared" si="0"/>
        <v>2006</v>
      </c>
      <c r="B51" s="70">
        <v>9.206828198778194</v>
      </c>
      <c r="C51" s="70">
        <v>15.373234481490538</v>
      </c>
      <c r="D51" s="70">
        <v>12.426414553910552</v>
      </c>
      <c r="E51" s="78">
        <v>7.147296462075373</v>
      </c>
      <c r="F51" s="70">
        <v>1.937077451305824</v>
      </c>
      <c r="H51" s="70"/>
      <c r="I51" s="72"/>
      <c r="J51" s="72"/>
      <c r="K51" s="72"/>
      <c r="L51" s="79"/>
      <c r="M51" s="72"/>
    </row>
    <row r="52" spans="1:13" ht="12.75">
      <c r="A52" s="51">
        <v>2007</v>
      </c>
      <c r="B52" s="70">
        <v>9.274055094733</v>
      </c>
      <c r="C52" s="70">
        <v>15.015371767198571</v>
      </c>
      <c r="D52" s="70">
        <v>12.934917710781656</v>
      </c>
      <c r="E52" s="78">
        <v>7.43729348244686</v>
      </c>
      <c r="F52" s="72">
        <v>1.9695853616379801</v>
      </c>
      <c r="H52" s="70"/>
      <c r="I52" s="72"/>
      <c r="J52" s="72"/>
      <c r="K52" s="72"/>
      <c r="L52" s="79"/>
      <c r="M52" s="72"/>
    </row>
    <row r="53" spans="1:13" ht="12.75">
      <c r="A53" s="51">
        <v>2008</v>
      </c>
      <c r="B53" s="70">
        <v>9.136140823595397</v>
      </c>
      <c r="C53" s="70">
        <v>15.404741467559855</v>
      </c>
      <c r="D53" s="70">
        <v>13.320494833973378</v>
      </c>
      <c r="E53" s="79">
        <v>7.741254895140223</v>
      </c>
      <c r="F53" s="72">
        <v>1.943607629085481</v>
      </c>
      <c r="H53" s="70"/>
      <c r="I53" s="72"/>
      <c r="J53" s="72"/>
      <c r="K53" s="72"/>
      <c r="L53" s="79"/>
      <c r="M53" s="72"/>
    </row>
    <row r="54" spans="1:13" ht="12.75">
      <c r="A54" s="45">
        <v>2009</v>
      </c>
      <c r="B54" s="74">
        <v>9.054694729813628</v>
      </c>
      <c r="C54" s="74">
        <v>15.531346568346084</v>
      </c>
      <c r="D54" s="74">
        <v>13.36985925474715</v>
      </c>
      <c r="E54" s="46" t="s">
        <v>70</v>
      </c>
      <c r="F54" s="80">
        <v>1.9105558939637097</v>
      </c>
      <c r="H54" s="70"/>
      <c r="I54" s="72"/>
      <c r="J54" s="72"/>
      <c r="K54" s="72"/>
      <c r="L54" s="68"/>
      <c r="M54" s="81"/>
    </row>
    <row r="55" spans="1:6" ht="12.75">
      <c r="A55" s="48"/>
      <c r="B55" s="67"/>
      <c r="C55" s="67"/>
      <c r="D55" s="67"/>
      <c r="E55" s="67"/>
      <c r="F55" s="67"/>
    </row>
    <row r="56" spans="1:8" ht="54" customHeight="1">
      <c r="A56" s="104" t="s">
        <v>87</v>
      </c>
      <c r="B56" s="104"/>
      <c r="C56" s="104"/>
      <c r="D56" s="104"/>
      <c r="E56" s="104"/>
      <c r="F56" s="104"/>
      <c r="G56" s="104"/>
      <c r="H56" s="104"/>
    </row>
    <row r="57" spans="1:8" ht="12.75">
      <c r="A57" s="62"/>
      <c r="B57" s="62"/>
      <c r="C57" s="62"/>
      <c r="D57" s="62"/>
      <c r="E57" s="62"/>
      <c r="F57" s="62"/>
      <c r="G57" s="62"/>
      <c r="H57" s="62"/>
    </row>
    <row r="58" spans="1:8" ht="44.25" customHeight="1">
      <c r="A58" s="103" t="s">
        <v>81</v>
      </c>
      <c r="B58" s="103"/>
      <c r="C58" s="103"/>
      <c r="D58" s="103"/>
      <c r="E58" s="103"/>
      <c r="F58" s="103"/>
      <c r="G58" s="103"/>
      <c r="H58" s="103"/>
    </row>
  </sheetData>
  <sheetProtection/>
  <mergeCells count="4">
    <mergeCell ref="B4:F4"/>
    <mergeCell ref="I4:M4"/>
    <mergeCell ref="A58:H58"/>
    <mergeCell ref="A56:H56"/>
  </mergeCells>
  <printOptions/>
  <pageMargins left="0.75" right="0.75" top="1" bottom="1" header="0.5" footer="0.5"/>
  <pageSetup horizontalDpi="600" verticalDpi="600" orientation="portrait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2011-01-11T03:39:17Z</cp:lastPrinted>
  <dcterms:created xsi:type="dcterms:W3CDTF">2010-12-22T15:22:05Z</dcterms:created>
  <dcterms:modified xsi:type="dcterms:W3CDTF">2011-01-11T03:43:34Z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